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386"/>
  </bookViews>
  <sheets>
    <sheet name="5 разред " sheetId="2" r:id="rId1"/>
    <sheet name="6 разред" sheetId="3" r:id="rId2"/>
    <sheet name="7 разред " sheetId="4" r:id="rId3"/>
    <sheet name="8 разред" sheetId="5" r:id="rId4"/>
    <sheet name="ИЗЛОЖБА" sheetId="16" r:id="rId5"/>
    <sheet name="РАКЕТНО" sheetId="7" r:id="rId6"/>
    <sheet name="АВИО" sheetId="8" r:id="rId7"/>
    <sheet name="БРОДО" sheetId="9" r:id="rId8"/>
    <sheet name="АУТО" sheetId="10" r:id="rId9"/>
    <sheet name="IOP2" sheetId="11" r:id="rId10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3">#REF!</definedName>
    <definedName name="__Anonymous_Sheet_DB__4">#REF!</definedName>
    <definedName name="__Anonymous_Sheet_DB__5">#REF!</definedName>
    <definedName name="__Anonymous_Sheet_DB__6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Print_Area" localSheetId="0">'5 разред '!$A$1:$R$53</definedName>
    <definedName name="__xlnm.Print_Area" localSheetId="1">'6 разред'!$B$16:$P$41</definedName>
    <definedName name="__xlnm.Print_Area" localSheetId="2">'7 разред '!$A$1:$Q$53</definedName>
    <definedName name="__xlnm.Print_Area" localSheetId="3">'8 разред'!$A$1:$Q$28</definedName>
    <definedName name="__xlnm.Print_Area" localSheetId="9">'IOP2'!$A$1:$N$15</definedName>
    <definedName name="__xlnm.Print_Area" localSheetId="6">АВИО!$A$1:$T$24</definedName>
    <definedName name="__xlnm.Print_Area" localSheetId="8">АУТО!$A$1:$S$29</definedName>
    <definedName name="__xlnm.Print_Area" localSheetId="7">БРОДО!$A$1:$P$21</definedName>
    <definedName name="__xlnm.Print_Area" localSheetId="5">РАКЕТНО!$A$1:$S$18</definedName>
    <definedName name="_GoBack" localSheetId="2">'7 разред '!$C$49</definedName>
    <definedName name="Excel_BuiltIn__FilterDatabase" localSheetId="0">'5 разред '!$A$11:$X$24</definedName>
    <definedName name="Excel_BuiltIn__FilterDatabase" localSheetId="1">'6 разред'!$A$11:$Q$24</definedName>
    <definedName name="Excel_BuiltIn__FilterDatabase" localSheetId="2">'7 разред '!$A$11:$W$24</definedName>
    <definedName name="Excel_BuiltIn__FilterDatabase" localSheetId="6">NA()</definedName>
    <definedName name="Excel_BuiltIn__FilterDatabase" localSheetId="7">NA()</definedName>
    <definedName name="Excel_BuiltIn__FilterDatabase" localSheetId="5">NA()</definedName>
    <definedName name="Excel_BuiltIn__FilterDatabase_1">#REF!</definedName>
    <definedName name="nastavnici">"#REF!"</definedName>
    <definedName name="_xlnm.Print_Area" localSheetId="0">'5 разред '!$A$1:$R$53</definedName>
    <definedName name="_xlnm.Print_Area" localSheetId="1">'6 разред'!$B$16:$P$41</definedName>
    <definedName name="_xlnm.Print_Area" localSheetId="2">'7 разред '!$A$1:$Q$53</definedName>
    <definedName name="_xlnm.Print_Area" localSheetId="3">'8 разред'!$A$1:$Q$28</definedName>
    <definedName name="_xlnm.Print_Area" localSheetId="9">'IOP2'!$A$1:$N$15</definedName>
    <definedName name="_xlnm.Print_Area" localSheetId="6">АВИО!$A$1:$T$24</definedName>
    <definedName name="_xlnm.Print_Area" localSheetId="8">АУТО!$A$1:$S$29</definedName>
    <definedName name="_xlnm.Print_Area" localSheetId="7">БРОДО!$A$1:$P$21</definedName>
    <definedName name="_xlnm.Print_Area" localSheetId="5">РАКЕТНО!$A$1:$S$18</definedName>
    <definedName name="skole">"#REF!"</definedName>
  </definedNames>
  <calcPr calcId="124519" iterateDelta="1E-4"/>
</workbook>
</file>

<file path=xl/calcChain.xml><?xml version="1.0" encoding="utf-8"?>
<calcChain xmlns="http://schemas.openxmlformats.org/spreadsheetml/2006/main">
  <c r="N19" i="4"/>
  <c r="P19" s="1"/>
  <c r="N20" i="2"/>
  <c r="N43" i="3"/>
  <c r="P43" s="1"/>
  <c r="N42"/>
  <c r="P42" s="1"/>
  <c r="N44"/>
  <c r="P44" s="1"/>
  <c r="N36"/>
  <c r="P36" s="1"/>
  <c r="N39"/>
  <c r="P39" s="1"/>
  <c r="N27" i="2"/>
  <c r="P27" s="1"/>
  <c r="N35"/>
  <c r="P35" s="1"/>
  <c r="N28"/>
  <c r="P28" s="1"/>
  <c r="AC18" i="16"/>
  <c r="AC17"/>
  <c r="AC16"/>
  <c r="L16" i="9"/>
  <c r="L15"/>
  <c r="L14"/>
  <c r="L13"/>
  <c r="O15" i="7"/>
  <c r="O13"/>
  <c r="P15" i="16"/>
  <c r="AC15"/>
  <c r="AE15" s="1"/>
  <c r="P18"/>
  <c r="AE18" s="1"/>
  <c r="P17"/>
  <c r="AE17" s="1"/>
  <c r="P16"/>
  <c r="P19"/>
  <c r="AC19"/>
  <c r="AE19"/>
  <c r="P20"/>
  <c r="AC20"/>
  <c r="AE20"/>
  <c r="P21"/>
  <c r="AC21"/>
  <c r="AE21"/>
  <c r="P22"/>
  <c r="AC22"/>
  <c r="AE22"/>
  <c r="P23"/>
  <c r="AC23"/>
  <c r="AE23"/>
  <c r="P24"/>
  <c r="AC24"/>
  <c r="AE24"/>
  <c r="N19" i="2"/>
  <c r="P19" s="1"/>
  <c r="N18"/>
  <c r="P18" s="1"/>
  <c r="N33"/>
  <c r="P33" s="1"/>
  <c r="P20"/>
  <c r="N24"/>
  <c r="P24" s="1"/>
  <c r="N16"/>
  <c r="P16" s="1"/>
  <c r="N22"/>
  <c r="P22" s="1"/>
  <c r="N21"/>
  <c r="P21" s="1"/>
  <c r="N17"/>
  <c r="P17" s="1"/>
  <c r="N25"/>
  <c r="P25"/>
  <c r="N37"/>
  <c r="P37" s="1"/>
  <c r="N32"/>
  <c r="P32" s="1"/>
  <c r="N23"/>
  <c r="P23" s="1"/>
  <c r="N26"/>
  <c r="P26" s="1"/>
  <c r="N34"/>
  <c r="P34" s="1"/>
  <c r="N36"/>
  <c r="P36" s="1"/>
  <c r="N15"/>
  <c r="P15" s="1"/>
  <c r="N38"/>
  <c r="P38"/>
  <c r="N31"/>
  <c r="P31" s="1"/>
  <c r="N30"/>
  <c r="P30" s="1"/>
  <c r="N39"/>
  <c r="P39" s="1"/>
  <c r="N40"/>
  <c r="P40" s="1"/>
  <c r="N41"/>
  <c r="P41" s="1"/>
  <c r="N42"/>
  <c r="P42" s="1"/>
  <c r="N43"/>
  <c r="P43" s="1"/>
  <c r="N29"/>
  <c r="P29" s="1"/>
  <c r="N15" i="3"/>
  <c r="P15" s="1"/>
  <c r="N17"/>
  <c r="P17" s="1"/>
  <c r="N19"/>
  <c r="P19" s="1"/>
  <c r="N28"/>
  <c r="P28" s="1"/>
  <c r="N45"/>
  <c r="P45" s="1"/>
  <c r="N29"/>
  <c r="P29" s="1"/>
  <c r="N16"/>
  <c r="P16" s="1"/>
  <c r="N30"/>
  <c r="P30" s="1"/>
  <c r="N23"/>
  <c r="P23" s="1"/>
  <c r="N24"/>
  <c r="P24" s="1"/>
  <c r="N25"/>
  <c r="P25" s="1"/>
  <c r="N34"/>
  <c r="P34" s="1"/>
  <c r="N32"/>
  <c r="P32" s="1"/>
  <c r="N18"/>
  <c r="P18" s="1"/>
  <c r="N46"/>
  <c r="P46" s="1"/>
  <c r="N38"/>
  <c r="P38" s="1"/>
  <c r="N31"/>
  <c r="P31" s="1"/>
  <c r="N37"/>
  <c r="P37" s="1"/>
  <c r="N26"/>
  <c r="P26" s="1"/>
  <c r="N40"/>
  <c r="P40" s="1"/>
  <c r="N27"/>
  <c r="P27" s="1"/>
  <c r="N20"/>
  <c r="P20" s="1"/>
  <c r="N21"/>
  <c r="P21" s="1"/>
  <c r="N41"/>
  <c r="P41" s="1"/>
  <c r="N33"/>
  <c r="P33" s="1"/>
  <c r="N35"/>
  <c r="P35" s="1"/>
  <c r="N22"/>
  <c r="P22" s="1"/>
  <c r="N25" i="4"/>
  <c r="P25" s="1"/>
  <c r="N28"/>
  <c r="P28" s="1"/>
  <c r="N26"/>
  <c r="P26" s="1"/>
  <c r="N29"/>
  <c r="P29" s="1"/>
  <c r="N23"/>
  <c r="P23" s="1"/>
  <c r="N27"/>
  <c r="P27" s="1"/>
  <c r="N30"/>
  <c r="P30" s="1"/>
  <c r="N31"/>
  <c r="P31" s="1"/>
  <c r="N22"/>
  <c r="P22" s="1"/>
  <c r="N18"/>
  <c r="P18" s="1"/>
  <c r="N17"/>
  <c r="P17" s="1"/>
  <c r="N24"/>
  <c r="P24" s="1"/>
  <c r="N20"/>
  <c r="P20" s="1"/>
  <c r="N32"/>
  <c r="P32" s="1"/>
  <c r="N33"/>
  <c r="P33" s="1"/>
  <c r="N21"/>
  <c r="P21" s="1"/>
  <c r="N16"/>
  <c r="P16" s="1"/>
  <c r="N15"/>
  <c r="P15" s="1"/>
  <c r="N34"/>
  <c r="P34" s="1"/>
  <c r="N35"/>
  <c r="P35" s="1"/>
  <c r="N18" i="5"/>
  <c r="P18" s="1"/>
  <c r="N15"/>
  <c r="P15" s="1"/>
  <c r="N17"/>
  <c r="P17" s="1"/>
  <c r="N16"/>
  <c r="P16" s="1"/>
  <c r="N20"/>
  <c r="P20" s="1"/>
  <c r="I13" i="11"/>
  <c r="L13" s="1"/>
  <c r="I21"/>
  <c r="L21" s="1"/>
  <c r="I22"/>
  <c r="L22" s="1"/>
  <c r="I23"/>
  <c r="L23" s="1"/>
  <c r="J29"/>
  <c r="M29" s="1"/>
  <c r="J30"/>
  <c r="M30"/>
  <c r="J31"/>
  <c r="M31"/>
  <c r="I37"/>
  <c r="L37" s="1"/>
  <c r="I38"/>
  <c r="L38" s="1"/>
  <c r="I39"/>
  <c r="L39" s="1"/>
  <c r="L15" i="8"/>
  <c r="P15"/>
  <c r="L13"/>
  <c r="P13"/>
  <c r="L16"/>
  <c r="P16"/>
  <c r="S16"/>
  <c r="L14"/>
  <c r="P14"/>
  <c r="S14" s="1"/>
  <c r="L17"/>
  <c r="P17"/>
  <c r="L22"/>
  <c r="P22"/>
  <c r="S22" s="1"/>
  <c r="L23"/>
  <c r="P23"/>
  <c r="S23" s="1"/>
  <c r="L19"/>
  <c r="P19"/>
  <c r="S19" s="1"/>
  <c r="L21"/>
  <c r="P21"/>
  <c r="L18"/>
  <c r="P18"/>
  <c r="S18" s="1"/>
  <c r="L20"/>
  <c r="P20"/>
  <c r="S20" s="1"/>
  <c r="L16" i="10"/>
  <c r="O16"/>
  <c r="L22"/>
  <c r="O22"/>
  <c r="L15"/>
  <c r="O15"/>
  <c r="R15" s="1"/>
  <c r="L17"/>
  <c r="O17"/>
  <c r="R17" s="1"/>
  <c r="L20"/>
  <c r="O20"/>
  <c r="R20" s="1"/>
  <c r="L24"/>
  <c r="O24"/>
  <c r="L27"/>
  <c r="O27"/>
  <c r="R27" s="1"/>
  <c r="R25"/>
  <c r="L26"/>
  <c r="O26"/>
  <c r="L19"/>
  <c r="O19"/>
  <c r="L23"/>
  <c r="O23"/>
  <c r="R23" s="1"/>
  <c r="L28"/>
  <c r="O28"/>
  <c r="R28" s="1"/>
  <c r="L21"/>
  <c r="O21"/>
  <c r="L18"/>
  <c r="O18"/>
  <c r="L29"/>
  <c r="O29"/>
  <c r="R29"/>
  <c r="O13" i="9"/>
  <c r="O14"/>
  <c r="O15"/>
  <c r="O16"/>
  <c r="L17"/>
  <c r="O17"/>
  <c r="L18"/>
  <c r="O18"/>
  <c r="L19"/>
  <c r="O19"/>
  <c r="L13" i="7"/>
  <c r="R13"/>
  <c r="L14"/>
  <c r="O14"/>
  <c r="R14" s="1"/>
  <c r="L15"/>
  <c r="L16"/>
  <c r="O16"/>
  <c r="R16"/>
  <c r="L17"/>
  <c r="O17"/>
  <c r="R17"/>
  <c r="L18"/>
  <c r="O18"/>
  <c r="R18"/>
  <c r="R21" i="10" l="1"/>
  <c r="S15" i="8"/>
  <c r="AE16" i="16"/>
  <c r="S21" i="8"/>
  <c r="S17"/>
  <c r="S13"/>
  <c r="R18" i="10"/>
  <c r="R19"/>
  <c r="R26"/>
  <c r="R24"/>
  <c r="R22"/>
  <c r="R16"/>
  <c r="R15" i="7"/>
</calcChain>
</file>

<file path=xl/sharedStrings.xml><?xml version="1.0" encoding="utf-8"?>
<sst xmlns="http://schemas.openxmlformats.org/spreadsheetml/2006/main" count="1488" uniqueCount="504">
  <si>
    <t>ПРЕЗИМЕ И ИМЕ</t>
  </si>
  <si>
    <t>ДИСЦИПЛИНА</t>
  </si>
  <si>
    <t>МЕНТОР</t>
  </si>
  <si>
    <t>Коста Трифковић</t>
  </si>
  <si>
    <t>Нови Сад</t>
  </si>
  <si>
    <t>Вулетић Слађана</t>
  </si>
  <si>
    <t>Гулић Лана</t>
  </si>
  <si>
    <t>Мутавчиев Вања</t>
  </si>
  <si>
    <t>Тепић Алекса</t>
  </si>
  <si>
    <t>Сивч Алекса</t>
  </si>
  <si>
    <t>Атанасковић Нина</t>
  </si>
  <si>
    <t>Шкрбић Ленка</t>
  </si>
  <si>
    <t>Јован Поповић</t>
  </si>
  <si>
    <t>Ковачевић Радмила</t>
  </si>
  <si>
    <t>Бороцки Милица</t>
  </si>
  <si>
    <t>Христов Адријана</t>
  </si>
  <si>
    <t>Матијевић Петра</t>
  </si>
  <si>
    <t>Колунџић Маја</t>
  </si>
  <si>
    <t>Барјактаревић Катарина</t>
  </si>
  <si>
    <t>Стојковић Максим</t>
  </si>
  <si>
    <t>Иванов Борис</t>
  </si>
  <si>
    <t>Тинтор Анастасија</t>
  </si>
  <si>
    <t>Светозар Марковић Тоза</t>
  </si>
  <si>
    <t>Лејић Веселинка</t>
  </si>
  <si>
    <t>Козић Ирина</t>
  </si>
  <si>
    <t>Вукелић Калина</t>
  </si>
  <si>
    <t>Ковач Михајло</t>
  </si>
  <si>
    <t>Смиљанић Наташа</t>
  </si>
  <si>
    <t>Милић Владимир</t>
  </si>
  <si>
    <t>Санковић Андрија</t>
  </si>
  <si>
    <t>Чубрило Нина</t>
  </si>
  <si>
    <t>Самолончев Милош</t>
  </si>
  <si>
    <t>Мацура Лука</t>
  </si>
  <si>
    <t>Мирослав Антић</t>
  </si>
  <si>
    <t>Футог</t>
  </si>
  <si>
    <t>Капетановић Слађана</t>
  </si>
  <si>
    <t>704</t>
  </si>
  <si>
    <t>Босанац Сара</t>
  </si>
  <si>
    <t>Настић Страхиња</t>
  </si>
  <si>
    <t>705</t>
  </si>
  <si>
    <t>Јандрић Душан</t>
  </si>
  <si>
    <t>507</t>
  </si>
  <si>
    <t>Јурић Сара</t>
  </si>
  <si>
    <t>Марија Трандафил</t>
  </si>
  <si>
    <t>Ветерник</t>
  </si>
  <si>
    <t>Балаћ Саша</t>
  </si>
  <si>
    <t>508</t>
  </si>
  <si>
    <t>Антуновић Милан</t>
  </si>
  <si>
    <t>611</t>
  </si>
  <si>
    <t>Скелеџија Мина</t>
  </si>
  <si>
    <t>509</t>
  </si>
  <si>
    <t>Јоцковић Александра</t>
  </si>
  <si>
    <t>Прва војвођанска бригада</t>
  </si>
  <si>
    <t>Бугарин Миљан</t>
  </si>
  <si>
    <t>510</t>
  </si>
  <si>
    <t>Радишић Милица</t>
  </si>
  <si>
    <t>Атанасковић Александар</t>
  </si>
  <si>
    <t>511</t>
  </si>
  <si>
    <t>Ловрић Тијана</t>
  </si>
  <si>
    <t>612</t>
  </si>
  <si>
    <t>Петковић Анђела</t>
  </si>
  <si>
    <t>Илић Слободанка</t>
  </si>
  <si>
    <t>613</t>
  </si>
  <si>
    <t>Марковић Софија</t>
  </si>
  <si>
    <t>614</t>
  </si>
  <si>
    <t>Папак Сара</t>
  </si>
  <si>
    <t>706</t>
  </si>
  <si>
    <t>Милеуснић Алекса</t>
  </si>
  <si>
    <t>707</t>
  </si>
  <si>
    <t>Тишма Ђорђе</t>
  </si>
  <si>
    <t>708</t>
  </si>
  <si>
    <t>709</t>
  </si>
  <si>
    <t>Драгичевић Јован</t>
  </si>
  <si>
    <t>710</t>
  </si>
  <si>
    <t>Аврамовић Владимир</t>
  </si>
  <si>
    <t>711</t>
  </si>
  <si>
    <t>Писарев Огњен</t>
  </si>
  <si>
    <t>615</t>
  </si>
  <si>
    <t>Крндија Петар</t>
  </si>
  <si>
    <t>616</t>
  </si>
  <si>
    <t>Крндија Милица</t>
  </si>
  <si>
    <t>617</t>
  </si>
  <si>
    <t>Николић Марко</t>
  </si>
  <si>
    <t>712</t>
  </si>
  <si>
    <t>Бобар Алекса</t>
  </si>
  <si>
    <t>713</t>
  </si>
  <si>
    <t>Цицовић Вељко</t>
  </si>
  <si>
    <t>714</t>
  </si>
  <si>
    <t>Јањушевић Лана</t>
  </si>
  <si>
    <t>715</t>
  </si>
  <si>
    <t>Адемовић Стефан</t>
  </si>
  <si>
    <t>716</t>
  </si>
  <si>
    <t>Лечић Стефан</t>
  </si>
  <si>
    <t>717</t>
  </si>
  <si>
    <t>Бешевић Вукашин</t>
  </si>
  <si>
    <t>512</t>
  </si>
  <si>
    <t>Вулета Нина</t>
  </si>
  <si>
    <t>Ј. Ј. Змај</t>
  </si>
  <si>
    <t>Ср.Каменица</t>
  </si>
  <si>
    <t>Ћосић Предраг</t>
  </si>
  <si>
    <t>618</t>
  </si>
  <si>
    <t>Анушић Радован</t>
  </si>
  <si>
    <t>Атанасковић Немања</t>
  </si>
  <si>
    <t>619</t>
  </si>
  <si>
    <t>Савић Душан</t>
  </si>
  <si>
    <t>620</t>
  </si>
  <si>
    <t>Мачкић Урош</t>
  </si>
  <si>
    <t>804</t>
  </si>
  <si>
    <t>Ристић Сергеј</t>
  </si>
  <si>
    <t>513</t>
  </si>
  <si>
    <t>Свркота Дејан</t>
  </si>
  <si>
    <t>514</t>
  </si>
  <si>
    <t>Петровић Лука</t>
  </si>
  <si>
    <t>515</t>
  </si>
  <si>
    <t>Првуловић Андрија</t>
  </si>
  <si>
    <t>516</t>
  </si>
  <si>
    <t>Ристић Михајло</t>
  </si>
  <si>
    <t>Павловић Богдан</t>
  </si>
  <si>
    <t>718</t>
  </si>
  <si>
    <t>Петровић Урош</t>
  </si>
  <si>
    <t>719</t>
  </si>
  <si>
    <t>Радошевић Лазар</t>
  </si>
  <si>
    <t>621</t>
  </si>
  <si>
    <t>Мандек Јован</t>
  </si>
  <si>
    <t>Доситеј Обрадовић</t>
  </si>
  <si>
    <t>Малешевић Сунчица</t>
  </si>
  <si>
    <t>622</t>
  </si>
  <si>
    <t>Травица Никола</t>
  </si>
  <si>
    <t>623</t>
  </si>
  <si>
    <t>Шевић Оливер</t>
  </si>
  <si>
    <t>517</t>
  </si>
  <si>
    <t>Веселиновић Дарија</t>
  </si>
  <si>
    <t>Михајло Пупин</t>
  </si>
  <si>
    <t>Јанков Јелена</t>
  </si>
  <si>
    <t>518</t>
  </si>
  <si>
    <t>Симунић Никола</t>
  </si>
  <si>
    <t>519</t>
  </si>
  <si>
    <t>Аћимовић Новица</t>
  </si>
  <si>
    <t>624</t>
  </si>
  <si>
    <t>Никић Ивана</t>
  </si>
  <si>
    <t>625</t>
  </si>
  <si>
    <t>Радивојевић Огњен</t>
  </si>
  <si>
    <t>626</t>
  </si>
  <si>
    <t>Веселиновић Ања</t>
  </si>
  <si>
    <t>805</t>
  </si>
  <si>
    <t>Стајић Дуња</t>
  </si>
  <si>
    <t>Пејак Павле</t>
  </si>
  <si>
    <t>520</t>
  </si>
  <si>
    <t>Гојковић Лука</t>
  </si>
  <si>
    <t>Вук Караџић</t>
  </si>
  <si>
    <t>Беуковић Слободанка</t>
  </si>
  <si>
    <t>720</t>
  </si>
  <si>
    <t>Загорчић Николина</t>
  </si>
  <si>
    <t>721</t>
  </si>
  <si>
    <t>Јовановић Ирина</t>
  </si>
  <si>
    <t>806</t>
  </si>
  <si>
    <t>Димић Јелена</t>
  </si>
  <si>
    <t>807</t>
  </si>
  <si>
    <t>Кричковић Марко</t>
  </si>
  <si>
    <t>627</t>
  </si>
  <si>
    <t>Томин Елена</t>
  </si>
  <si>
    <t>628</t>
  </si>
  <si>
    <t>Савковић Марија</t>
  </si>
  <si>
    <t>629</t>
  </si>
  <si>
    <t>Поповић Александар</t>
  </si>
  <si>
    <t>630</t>
  </si>
  <si>
    <t>Бајић Татјана</t>
  </si>
  <si>
    <t>631</t>
  </si>
  <si>
    <t>Петковић Нађа</t>
  </si>
  <si>
    <t>632</t>
  </si>
  <si>
    <t>633</t>
  </si>
  <si>
    <t>521</t>
  </si>
  <si>
    <t>Шућур Владимир</t>
  </si>
  <si>
    <t>Јожеф Атила</t>
  </si>
  <si>
    <t>Станојковић Милена</t>
  </si>
  <si>
    <t>522</t>
  </si>
  <si>
    <t>Костић Тома</t>
  </si>
  <si>
    <t>Дрљача Јелена</t>
  </si>
  <si>
    <t>722</t>
  </si>
  <si>
    <t>Костић Ђорђе</t>
  </si>
  <si>
    <t>Живковић Милана</t>
  </si>
  <si>
    <t>723</t>
  </si>
  <si>
    <t>Бошњак Даница</t>
  </si>
  <si>
    <t>724</t>
  </si>
  <si>
    <t>Филко Ема</t>
  </si>
  <si>
    <t>523</t>
  </si>
  <si>
    <t>Фирић Бранкица</t>
  </si>
  <si>
    <t>Лаза Костић</t>
  </si>
  <si>
    <t>Ковиљ</t>
  </si>
  <si>
    <t>Коларов Биљана</t>
  </si>
  <si>
    <t>524</t>
  </si>
  <si>
    <t>Поптешин Стефан</t>
  </si>
  <si>
    <t>725</t>
  </si>
  <si>
    <t>Чилић Ђорђе</t>
  </si>
  <si>
    <t>726</t>
  </si>
  <si>
    <t>Милаковић Илија</t>
  </si>
  <si>
    <t>808</t>
  </si>
  <si>
    <t>Славковић Вања</t>
  </si>
  <si>
    <t>809</t>
  </si>
  <si>
    <t>Тепшић Бојан</t>
  </si>
  <si>
    <t>810</t>
  </si>
  <si>
    <t>Јовичин Александар</t>
  </si>
  <si>
    <t>525</t>
  </si>
  <si>
    <t>Јањић Страхиња</t>
  </si>
  <si>
    <t>Јован Грчић Миленко</t>
  </si>
  <si>
    <t>Беочин</t>
  </si>
  <si>
    <t xml:space="preserve">Момирски Весна </t>
  </si>
  <si>
    <t>526</t>
  </si>
  <si>
    <t>Жижа Александар</t>
  </si>
  <si>
    <t>527</t>
  </si>
  <si>
    <t>Симић Маријана</t>
  </si>
  <si>
    <t>Пантелић Гордана</t>
  </si>
  <si>
    <t>637</t>
  </si>
  <si>
    <t>Динић Марија</t>
  </si>
  <si>
    <t>Алекса Шантић</t>
  </si>
  <si>
    <t>Степановићево</t>
  </si>
  <si>
    <t>Круљ Предраг</t>
  </si>
  <si>
    <t>638</t>
  </si>
  <si>
    <t>Шубара Јелена</t>
  </si>
  <si>
    <t>639</t>
  </si>
  <si>
    <t>Радишић Миа</t>
  </si>
  <si>
    <t>727</t>
  </si>
  <si>
    <t>Бјелица Милана</t>
  </si>
  <si>
    <t>728</t>
  </si>
  <si>
    <t>Буха Сташа</t>
  </si>
  <si>
    <t>640</t>
  </si>
  <si>
    <t>Стевандић Јелена</t>
  </si>
  <si>
    <t>Жарко Зрењанин</t>
  </si>
  <si>
    <t>Вера Јелић</t>
  </si>
  <si>
    <t>729</t>
  </si>
  <si>
    <t>Таш Маријана</t>
  </si>
  <si>
    <t>Петковић Игор</t>
  </si>
  <si>
    <t>730</t>
  </si>
  <si>
    <t>Симић Јана</t>
  </si>
  <si>
    <t>731</t>
  </si>
  <si>
    <t>Обрадовић Вукашин</t>
  </si>
  <si>
    <t>528</t>
  </si>
  <si>
    <t>Вуксановић Ленка</t>
  </si>
  <si>
    <t>Драгићевић Снежана</t>
  </si>
  <si>
    <t>529</t>
  </si>
  <si>
    <t>Антић Милица</t>
  </si>
  <si>
    <t>530</t>
  </si>
  <si>
    <t>Боснић Милица</t>
  </si>
  <si>
    <t>531</t>
  </si>
  <si>
    <t>Јоргић Михајло</t>
  </si>
  <si>
    <t>Иво Лола Рибар</t>
  </si>
  <si>
    <t>Младеновић Дамир</t>
  </si>
  <si>
    <t>532</t>
  </si>
  <si>
    <t>Мирић Саша</t>
  </si>
  <si>
    <t>732</t>
  </si>
  <si>
    <t>Бабић Богдан</t>
  </si>
  <si>
    <t>533</t>
  </si>
  <si>
    <t>Крсмановић Михајло</t>
  </si>
  <si>
    <t>Ђорђе Натошевић</t>
  </si>
  <si>
    <t>Комарица Бојан</t>
  </si>
  <si>
    <t>733</t>
  </si>
  <si>
    <t>Лакић Сава</t>
  </si>
  <si>
    <t>534</t>
  </si>
  <si>
    <t>Марков Лана</t>
  </si>
  <si>
    <t>Соња Маринковић</t>
  </si>
  <si>
    <t>Боровина Радмила</t>
  </si>
  <si>
    <t>535</t>
  </si>
  <si>
    <t>Бојбоша Огњен</t>
  </si>
  <si>
    <t>536</t>
  </si>
  <si>
    <t>Супић Зоран</t>
  </si>
  <si>
    <t>641</t>
  </si>
  <si>
    <t>Стефановић Лена</t>
  </si>
  <si>
    <t>Шибав Југана</t>
  </si>
  <si>
    <t>642</t>
  </si>
  <si>
    <t>Цветковић Душан</t>
  </si>
  <si>
    <t>643</t>
  </si>
  <si>
    <t>Поповић Владимир</t>
  </si>
  <si>
    <t>811</t>
  </si>
  <si>
    <t>812</t>
  </si>
  <si>
    <t>Пушкић Јана</t>
  </si>
  <si>
    <t>Прерадовић Теодора</t>
  </si>
  <si>
    <t>Кецојевић Никола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</si>
  <si>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</si>
  <si>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</si>
  <si>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 xml:space="preserve">Школа домаћин: </t>
  </si>
  <si>
    <t>ОШ''Јожеф Атила''</t>
  </si>
  <si>
    <t>Место:</t>
  </si>
  <si>
    <t>НИВО ТАКМИЧЕЊА: ОПШТИНСКО ТАКМИЧЕЊЕ</t>
  </si>
  <si>
    <t>датум:</t>
  </si>
  <si>
    <t>16.03.2019.</t>
  </si>
  <si>
    <t xml:space="preserve">ВРЕДНОВАЊЕ РЕЗУЛТАТА НА ТАКМИЧЕЊУ УЧЕНИКА ОСНОВНИХ ШКОЛА </t>
  </si>
  <si>
    <t xml:space="preserve"> ТЕХНИКА И ТЕХНОЛОГИЈА ШКОЛСКЕ 2018/19. ГОДИНЕ</t>
  </si>
  <si>
    <t xml:space="preserve">5. разред ДИСЦИПЛИНА: Практична израда по задатку </t>
  </si>
  <si>
    <t>Р.  Бр.</t>
  </si>
  <si>
    <t>Шифра такмичара</t>
  </si>
  <si>
    <t>РАЗРЕД</t>
  </si>
  <si>
    <t>ШКОЛА И МЕСТО</t>
  </si>
  <si>
    <t>ОПШТИНА</t>
  </si>
  <si>
    <t>ОКРУГ</t>
  </si>
  <si>
    <t>ОСВОЈЕНИ БОДОВИ</t>
  </si>
  <si>
    <t>ПЛАСМАН</t>
  </si>
  <si>
    <t>БОДОВАЊЕ ПРАКТИЧНОГ РАД</t>
  </si>
  <si>
    <t>УКУПНО</t>
  </si>
  <si>
    <t>ТЕСТ</t>
  </si>
  <si>
    <t>УКУПНО (ТЕСТ + РАД)</t>
  </si>
  <si>
    <t>А</t>
  </si>
  <si>
    <t>Б</t>
  </si>
  <si>
    <t>В</t>
  </si>
  <si>
    <t>Г</t>
  </si>
  <si>
    <t>Д</t>
  </si>
  <si>
    <t>0 - 10</t>
  </si>
  <si>
    <t xml:space="preserve">5 - 10 </t>
  </si>
  <si>
    <t>0 - 50</t>
  </si>
  <si>
    <t>0-100</t>
  </si>
  <si>
    <t>Јужнобачки</t>
  </si>
  <si>
    <t>V разред</t>
  </si>
  <si>
    <t>ПРЕНОШЕЊЕ МЕРА, ОБРАДА, КОНСТРУКЦИЈА, ЗАВРШНА ОБРАДА</t>
  </si>
  <si>
    <t>БОДОВА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</si>
  <si>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</si>
  <si>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</si>
  <si>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</si>
  <si>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</si>
  <si>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</si>
  <si>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</si>
  <si>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 xml:space="preserve">ВРЕДНОВАЊЕ РЕЗУЛТАТА НА ОПШТИНСКОМ ТАКМИЧЕЊУ УЧЕНИКА ОСНОВНИХ ШКОЛА </t>
  </si>
  <si>
    <t>ИЗ ТЕХНИЧКОГ И ИНФОРМАТИЧКОГ ОБРАЗОВАЊА ШКОЛСКЕ 2018/19. ГОДИНЕ</t>
  </si>
  <si>
    <t xml:space="preserve">6. разред ДИСЦИПЛИНА: Практична израда по задатку </t>
  </si>
  <si>
    <t>БОДОВАЊЕ ПРАКТИЧНОГ РАДА</t>
  </si>
  <si>
    <t>0 -10</t>
  </si>
  <si>
    <t>5 - 10</t>
  </si>
  <si>
    <t>0 -100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</si>
  <si>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</si>
  <si>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</si>
  <si>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</si>
  <si>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</si>
  <si>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ОШ''Јожф Атила''</t>
  </si>
  <si>
    <t xml:space="preserve">7. разред ДИСЦИПЛИНА: Практична израда по задатку </t>
  </si>
  <si>
    <t xml:space="preserve">БОДОВАЊЕ ПРАКТИЧНОГ РАДА </t>
  </si>
  <si>
    <t>Комисија:</t>
  </si>
  <si>
    <t>VII разред</t>
  </si>
  <si>
    <t>Квалитет обраде материјала</t>
  </si>
  <si>
    <t>Савијање лима (жице)</t>
  </si>
  <si>
    <t xml:space="preserve">8. разред ДИСЦИПЛИНА: Практична израда по задатку </t>
  </si>
  <si>
    <t>VIII разред</t>
  </si>
  <si>
    <t xml:space="preserve">ОБРАДА, КОНСТРУКЦИЈА, ЗАВРШНА ОБРАДА </t>
  </si>
  <si>
    <t xml:space="preserve">Електротехничка шема </t>
  </si>
  <si>
    <t>ЧЛАНОВИ КОМИСИЈЕ:</t>
  </si>
  <si>
    <t>Рад одговара приложеној шеми</t>
  </si>
  <si>
    <t>1.______________________</t>
  </si>
  <si>
    <t>Завршна конструкција – естетски изглед</t>
  </si>
  <si>
    <t>Презентовање и демонстрација рада</t>
  </si>
  <si>
    <t>2.______________________</t>
  </si>
  <si>
    <t>3.______________________</t>
  </si>
  <si>
    <t>Нови сад</t>
  </si>
  <si>
    <t>ТЕХНИКА И ТЕХНОЛОГИЈА, ТЕХНИЧКО И ИНФОРМАТИЧКО ОБРАЗОВАЊЕ ШКОЛСКЕ 2018/19. ГОДИНЕ</t>
  </si>
  <si>
    <t>ТАКМИЧЕЊЕ МОДЕЛА: РАКЕТНО МОДЕЛАРСТВО</t>
  </si>
  <si>
    <t>ПРАКТИЧАН РАД</t>
  </si>
  <si>
    <t>СТАРТ МОДЕЛА</t>
  </si>
  <si>
    <t>ТЕСТ ЗНАЊА</t>
  </si>
  <si>
    <t>УКУПНО БОДОВА</t>
  </si>
  <si>
    <t>1 старт</t>
  </si>
  <si>
    <t>2 старт</t>
  </si>
  <si>
    <t xml:space="preserve">*додатни </t>
  </si>
  <si>
    <t>0-20</t>
  </si>
  <si>
    <t>0-50</t>
  </si>
  <si>
    <t>0-30</t>
  </si>
  <si>
    <t>јужнобачки</t>
  </si>
  <si>
    <t>Миљан Бугарин</t>
  </si>
  <si>
    <t>*додатни старт - НЕ САБИРА СЕ, ВЕЋ ОДЛУЧУЈЕ О ПРЕДНОСТИ ЗА ПЛАСМАН НА СЛЕДЕЋИ НИВО ТАКМИЧЕЊА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</si>
  <si>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</si>
  <si>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</si>
  <si>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</si>
  <si>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</si>
  <si>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</si>
  <si>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Обрада- нападна ивица-  до 5 бода</t>
  </si>
  <si>
    <t>0-5</t>
  </si>
  <si>
    <t>2.____________________________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</si>
  <si>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</si>
  <si>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</si>
  <si>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</si>
  <si>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3.____________________________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</si>
  <si>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</si>
  <si>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</si>
  <si>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</si>
  <si>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</si>
  <si>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</si>
  <si>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</si>
  <si>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</si>
  <si>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</si>
  <si>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</si>
  <si>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10.03.2018.</t>
  </si>
  <si>
    <t>ТЕХНИКА И ТЕХНОЛОГИЈА, ТЕХНИЧКО И ИНФОРМАТИЧКО ОБРАЗОВАЊЕ ШКОЛСКЕ 2017/18. ГОДИНЕ</t>
  </si>
  <si>
    <t>ТАКМИЧЕЊЕ МОДЕЛА: АВИО МОДЕЛАРСТВО</t>
  </si>
  <si>
    <t>3 старт</t>
  </si>
  <si>
    <t>Обрада- прецизност обраде, брушења. (свака грешка 1 бод мање)</t>
  </si>
  <si>
    <t>Обрада- прецизност обраде нападне и излазне ивице крила. (свака грешка 1 бод мање)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</si>
  <si>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</si>
  <si>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</si>
  <si>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</si>
  <si>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ТАКМИЧЕЊЕ МОДЕЛА: БРОДО МОДЕЛАРСТВО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</si>
  <si>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</si>
  <si>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</si>
  <si>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</si>
  <si>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</si>
  <si>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ТАКМИЧЕЊЕ МОДЕЛА: АУТО МОДЕЛАРСТВО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</si>
  <si>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</si>
  <si>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</si>
  <si>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</si>
  <si>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</si>
  <si>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</si>
  <si>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</si>
  <si>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</si>
  <si>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</si>
  <si>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</si>
  <si>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</si>
  <si>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</si>
  <si>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</si>
  <si>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ТЕХНИЧКО И ИНФОРМАТИЧКО ОБРАЗОВАЊЕ, ТЕХНИКА И ТЕХНОЛОГИЈА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</si>
  <si>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</si>
  <si>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</si>
  <si>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</si>
  <si>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</si>
  <si>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</si>
  <si>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</si>
  <si>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</si>
  <si>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</si>
  <si>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</si>
  <si>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</si>
  <si>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*додатни старт - НЕ САБИРА СЕ, ВЕЋ ОДЛУЧУЈЕ О ПРЕДНОСТИ ЗА ПЛАСМАН</t>
  </si>
  <si>
    <t>ПРАКТИЧАН РАД  ЛИСТА ЗА БОДОВАЊЕ</t>
  </si>
  <si>
    <t>БОДОВИ ПО ТАЧКАМА</t>
  </si>
  <si>
    <t>Вук Караџић, Нови Сад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</si>
  <si>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</si>
  <si>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</si>
  <si>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</si>
  <si>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</si>
  <si>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</si>
  <si>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Рад делимично завршен</t>
  </si>
  <si>
    <t>Рад потпуно завршен</t>
  </si>
  <si>
    <t>Савијање папира и изглед ивица модела (свака грешка 1 бод мање)</t>
  </si>
  <si>
    <t>0 - 15</t>
  </si>
  <si>
    <t>Правилно залепљени делови - спојеви (свака грешка 1 бод мање)</t>
  </si>
  <si>
    <t>Е</t>
  </si>
  <si>
    <t>Крстић Огњен</t>
  </si>
  <si>
    <t>Савић Сузана</t>
  </si>
  <si>
    <t>644</t>
  </si>
  <si>
    <t>645</t>
  </si>
  <si>
    <t>ИЗ ТЕХНИКЕ И ТЕХНОЛОГИЈЕ  ШКОЛСКЕ 2018/19. ГОДИНЕ</t>
  </si>
  <si>
    <t>Укупно 25 бодова</t>
  </si>
  <si>
    <t xml:space="preserve">   од 0 до 2 бодова</t>
  </si>
  <si>
    <t xml:space="preserve"> - Организовање и пласирање производа на тржиште. </t>
  </si>
  <si>
    <t>л</t>
  </si>
  <si>
    <t xml:space="preserve">   од 0 до 3 бодова</t>
  </si>
  <si>
    <t xml:space="preserve"> - Провера функционалности и квалитет модела;</t>
  </si>
  <si>
    <t>к</t>
  </si>
  <si>
    <t xml:space="preserve"> - примена производа и производа на тржишту;   </t>
  </si>
  <si>
    <t>ј</t>
  </si>
  <si>
    <t xml:space="preserve"> - Начин израде (материјали и процес) и фотографија прототипа производа</t>
  </si>
  <si>
    <t>и</t>
  </si>
  <si>
    <t xml:space="preserve"> - Избор алата и начин обраде;    </t>
  </si>
  <si>
    <t>х</t>
  </si>
  <si>
    <t xml:space="preserve"> - Избор материјала;        </t>
  </si>
  <si>
    <t>г</t>
  </si>
  <si>
    <t xml:space="preserve"> - Израда техничког цртежа;   </t>
  </si>
  <si>
    <t>ф</t>
  </si>
  <si>
    <t xml:space="preserve"> - Израда скице;     </t>
  </si>
  <si>
    <t>е</t>
  </si>
  <si>
    <t xml:space="preserve"> - Прикупљање информација;                            </t>
  </si>
  <si>
    <t>д</t>
  </si>
  <si>
    <t xml:space="preserve"> - Организовање развојног тима;                 </t>
  </si>
  <si>
    <t>ц</t>
  </si>
  <si>
    <t xml:space="preserve"> - Представљање идеје; скице/нацрт производа; </t>
  </si>
  <si>
    <t>б</t>
  </si>
  <si>
    <t xml:space="preserve"> - Рађање идеје;                                                                    </t>
  </si>
  <si>
    <t>а</t>
  </si>
  <si>
    <r>
      <t xml:space="preserve">в) </t>
    </r>
    <r>
      <rPr>
        <b/>
        <i/>
        <u/>
        <sz val="11"/>
        <color indexed="8"/>
        <rFont val="Arial"/>
        <family val="2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</si>
  <si>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>од 0 до 5 бодова</t>
  </si>
  <si>
    <t xml:space="preserve"> - вештина у изради постера;     </t>
  </si>
  <si>
    <t xml:space="preserve"> - вештина у изради макете/модела;                                     </t>
  </si>
  <si>
    <t>Ф</t>
  </si>
  <si>
    <t>од 0 до 3 бодова</t>
  </si>
  <si>
    <t xml:space="preserve">     и анализа тржишта – слични производи који већ постоје)</t>
  </si>
  <si>
    <t xml:space="preserve"> - методе истраживања (анализа проблема – зашто је производ потребан</t>
  </si>
  <si>
    <t xml:space="preserve"> - коришћење и избор материјала (екологија и економичност)</t>
  </si>
  <si>
    <t xml:space="preserve"> - естетска димензија рада</t>
  </si>
  <si>
    <t>Ц</t>
  </si>
  <si>
    <t xml:space="preserve"> - функционалност и могућност примене у свакодневном животу</t>
  </si>
  <si>
    <t xml:space="preserve"> - оргиналност и занимљивост                                 </t>
  </si>
  <si>
    <t>б) Демонстрација захтева/критеријума који мора да испуњава модел/макета са документацијом су следећи:</t>
  </si>
  <si>
    <t>VIII разред - ИЗЛОЖБА</t>
  </si>
  <si>
    <t>3. ______________________</t>
  </si>
  <si>
    <t>2. ______________________</t>
  </si>
  <si>
    <t>1. ____________________</t>
  </si>
  <si>
    <t>0 - 25</t>
  </si>
  <si>
    <t>0-3</t>
  </si>
  <si>
    <t>в) Представљање редоследа активности Алгоритам</t>
  </si>
  <si>
    <t>б) Демонстрација</t>
  </si>
  <si>
    <t>УКУПНО (а+б+ тест)</t>
  </si>
  <si>
    <t>8. разред ДИСЦИПЛИНА: Демонстрација и одбрана рада - ИЗЛОЖБА</t>
  </si>
  <si>
    <t>Школа домаћин: Основна школа "Јожеф Атила"</t>
  </si>
  <si>
    <t>Место: Нови Ссд</t>
  </si>
  <si>
    <t>датум: 16.03.2019.</t>
  </si>
  <si>
    <t>Магазин Сара</t>
  </si>
  <si>
    <t>Илић Ивана</t>
  </si>
  <si>
    <t>Јована Грубач</t>
  </si>
  <si>
    <t>Грујин Софија</t>
  </si>
  <si>
    <t>Бизумић Митар</t>
  </si>
  <si>
    <t>Токић Лена</t>
  </si>
  <si>
    <t>Радишић Димитрије</t>
  </si>
</sst>
</file>

<file path=xl/styles.xml><?xml version="1.0" encoding="utf-8"?>
<styleSheet xmlns="http://schemas.openxmlformats.org/spreadsheetml/2006/main">
  <fonts count="62"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Calibri"/>
      <family val="2"/>
      <charset val="1"/>
    </font>
    <font>
      <sz val="10"/>
      <color indexed="8"/>
      <name val="Calibri"/>
      <family val="2"/>
      <charset val="238"/>
    </font>
    <font>
      <b/>
      <u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13"/>
      <name val="Calibri"/>
      <family val="2"/>
      <charset val="238"/>
    </font>
    <font>
      <b/>
      <sz val="11"/>
      <color indexed="13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55"/>
      <name val="Arial"/>
      <family val="2"/>
      <charset val="238"/>
    </font>
    <font>
      <b/>
      <u/>
      <sz val="11"/>
      <color indexed="9"/>
      <name val="Arial"/>
      <family val="2"/>
      <charset val="238"/>
    </font>
    <font>
      <sz val="11"/>
      <color indexed="10"/>
      <name val="Arial"/>
      <family val="2"/>
      <charset val="238"/>
    </font>
    <font>
      <sz val="14"/>
      <color indexed="8"/>
      <name val="Arial"/>
      <family val="2"/>
      <charset val="1"/>
    </font>
    <font>
      <b/>
      <u/>
      <sz val="13"/>
      <name val="Arial"/>
      <family val="2"/>
      <charset val="238"/>
    </font>
    <font>
      <sz val="12"/>
      <color indexed="8"/>
      <name val="Arial"/>
      <family val="2"/>
      <charset val="1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 tint="-0.14999847407452621"/>
      <name val="Arial"/>
      <family val="2"/>
      <charset val="238"/>
    </font>
    <font>
      <b/>
      <u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1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2" fillId="0" borderId="0"/>
    <xf numFmtId="0" fontId="49" fillId="0" borderId="0"/>
  </cellStyleXfs>
  <cellXfs count="520">
    <xf numFmtId="0" fontId="0" fillId="0" borderId="0" xfId="0"/>
    <xf numFmtId="0" fontId="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Font="1" applyFill="1" applyBorder="1"/>
    <xf numFmtId="0" fontId="6" fillId="0" borderId="1" xfId="3" applyFont="1" applyBorder="1"/>
    <xf numFmtId="0" fontId="6" fillId="0" borderId="1" xfId="3" applyFont="1" applyFill="1" applyBorder="1"/>
    <xf numFmtId="49" fontId="5" fillId="2" borderId="1" xfId="3" applyNumberFormat="1" applyFont="1" applyFill="1" applyBorder="1" applyAlignment="1">
      <alignment horizontal="center"/>
    </xf>
    <xf numFmtId="0" fontId="5" fillId="0" borderId="1" xfId="3" applyFont="1" applyBorder="1"/>
    <xf numFmtId="49" fontId="5" fillId="0" borderId="1" xfId="3" applyNumberFormat="1" applyFont="1" applyFill="1" applyBorder="1" applyAlignment="1">
      <alignment horizontal="center"/>
    </xf>
    <xf numFmtId="0" fontId="7" fillId="0" borderId="0" xfId="1"/>
    <xf numFmtId="0" fontId="1" fillId="0" borderId="0" xfId="1" applyFont="1"/>
    <xf numFmtId="0" fontId="7" fillId="0" borderId="0" xfId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/>
    <xf numFmtId="0" fontId="3" fillId="0" borderId="0" xfId="1" applyFont="1"/>
    <xf numFmtId="0" fontId="7" fillId="0" borderId="0" xfId="1" applyFont="1"/>
    <xf numFmtId="0" fontId="9" fillId="0" borderId="0" xfId="1" applyFont="1" applyBorder="1" applyAlignment="1">
      <alignment horizontal="center"/>
    </xf>
    <xf numFmtId="0" fontId="7" fillId="3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 vertical="center"/>
    </xf>
    <xf numFmtId="0" fontId="7" fillId="0" borderId="13" xfId="1" applyBorder="1" applyAlignment="1">
      <alignment horizontal="center"/>
    </xf>
    <xf numFmtId="0" fontId="7" fillId="0" borderId="14" xfId="1" applyFont="1" applyBorder="1"/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7" fillId="0" borderId="17" xfId="1" applyBorder="1"/>
    <xf numFmtId="0" fontId="7" fillId="0" borderId="18" xfId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0" borderId="19" xfId="1" applyBorder="1"/>
    <xf numFmtId="0" fontId="7" fillId="0" borderId="21" xfId="1" applyBorder="1" applyAlignment="1">
      <alignment horizontal="center"/>
    </xf>
    <xf numFmtId="0" fontId="7" fillId="0" borderId="18" xfId="1" applyBorder="1"/>
    <xf numFmtId="0" fontId="7" fillId="0" borderId="6" xfId="1" applyBorder="1" applyAlignment="1">
      <alignment horizontal="center"/>
    </xf>
    <xf numFmtId="0" fontId="13" fillId="0" borderId="0" xfId="1" applyFont="1"/>
    <xf numFmtId="0" fontId="14" fillId="3" borderId="22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wrapText="1"/>
    </xf>
    <xf numFmtId="0" fontId="14" fillId="2" borderId="23" xfId="1" applyFont="1" applyFill="1" applyBorder="1" applyAlignment="1">
      <alignment horizontal="center" vertical="center" wrapText="1"/>
    </xf>
    <xf numFmtId="16" fontId="14" fillId="2" borderId="24" xfId="1" applyNumberFormat="1" applyFont="1" applyFill="1" applyBorder="1" applyAlignment="1">
      <alignment horizontal="center" wrapText="1"/>
    </xf>
    <xf numFmtId="0" fontId="7" fillId="0" borderId="0" xfId="1" applyBorder="1"/>
    <xf numFmtId="0" fontId="7" fillId="0" borderId="8" xfId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7" fillId="0" borderId="0" xfId="1" applyFont="1" applyBorder="1"/>
    <xf numFmtId="0" fontId="16" fillId="0" borderId="12" xfId="1" applyFont="1" applyFill="1" applyBorder="1" applyAlignment="1">
      <alignment horizontal="center" vertical="center"/>
    </xf>
    <xf numFmtId="49" fontId="16" fillId="0" borderId="12" xfId="1" applyNumberFormat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vertical="top" wrapText="1"/>
    </xf>
    <xf numFmtId="0" fontId="19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center"/>
    </xf>
    <xf numFmtId="0" fontId="10" fillId="0" borderId="6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8" fillId="0" borderId="0" xfId="1" applyFont="1" applyBorder="1" applyAlignment="1">
      <alignment vertical="top" wrapText="1"/>
    </xf>
    <xf numFmtId="0" fontId="7" fillId="0" borderId="0" xfId="1" applyFill="1"/>
    <xf numFmtId="0" fontId="14" fillId="3" borderId="26" xfId="1" applyFont="1" applyFill="1" applyBorder="1" applyAlignment="1">
      <alignment horizontal="center" vertical="top" wrapText="1"/>
    </xf>
    <xf numFmtId="0" fontId="14" fillId="3" borderId="27" xfId="1" applyFont="1" applyFill="1" applyBorder="1" applyAlignment="1">
      <alignment horizontal="center" vertical="top" wrapText="1"/>
    </xf>
    <xf numFmtId="0" fontId="14" fillId="2" borderId="28" xfId="1" applyFont="1" applyFill="1" applyBorder="1" applyAlignment="1">
      <alignment vertical="top" wrapText="1"/>
    </xf>
    <xf numFmtId="0" fontId="14" fillId="2" borderId="29" xfId="1" applyFont="1" applyFill="1" applyBorder="1" applyAlignment="1">
      <alignment wrapText="1"/>
    </xf>
    <xf numFmtId="0" fontId="14" fillId="2" borderId="29" xfId="1" applyFont="1" applyFill="1" applyBorder="1" applyAlignment="1">
      <alignment horizontal="center" wrapText="1"/>
    </xf>
    <xf numFmtId="16" fontId="14" fillId="2" borderId="29" xfId="1" applyNumberFormat="1" applyFont="1" applyFill="1" applyBorder="1" applyAlignment="1">
      <alignment horizontal="center" wrapText="1"/>
    </xf>
    <xf numFmtId="0" fontId="10" fillId="0" borderId="0" xfId="2" applyFont="1" applyFill="1" applyBorder="1" applyAlignment="1">
      <alignment vertical="center"/>
    </xf>
    <xf numFmtId="0" fontId="7" fillId="0" borderId="0" xfId="1" applyFill="1" applyBorder="1"/>
    <xf numFmtId="0" fontId="20" fillId="0" borderId="0" xfId="2" applyFont="1" applyFill="1" applyBorder="1" applyAlignment="1">
      <alignment vertical="center"/>
    </xf>
    <xf numFmtId="0" fontId="7" fillId="0" borderId="0" xfId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49" fontId="20" fillId="0" borderId="12" xfId="2" applyNumberFormat="1" applyFont="1" applyFill="1" applyBorder="1" applyAlignment="1">
      <alignment horizontal="center" vertical="center"/>
    </xf>
    <xf numFmtId="0" fontId="21" fillId="3" borderId="12" xfId="1" applyFont="1" applyFill="1" applyBorder="1" applyAlignment="1">
      <alignment horizontal="center" vertical="center"/>
    </xf>
    <xf numFmtId="0" fontId="21" fillId="3" borderId="3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7" fillId="0" borderId="19" xfId="1" applyFill="1" applyBorder="1"/>
    <xf numFmtId="0" fontId="7" fillId="0" borderId="0" xfId="1" applyBorder="1" applyAlignment="1">
      <alignment horizontal="center"/>
    </xf>
    <xf numFmtId="49" fontId="5" fillId="2" borderId="0" xfId="3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3" applyFont="1" applyBorder="1" applyAlignment="1">
      <alignment horizontal="center"/>
    </xf>
    <xf numFmtId="0" fontId="6" fillId="0" borderId="0" xfId="3" applyFont="1" applyFill="1" applyBorder="1"/>
    <xf numFmtId="0" fontId="6" fillId="0" borderId="0" xfId="3" applyFont="1" applyBorder="1"/>
    <xf numFmtId="0" fontId="7" fillId="0" borderId="0" xfId="1" applyFill="1" applyBorder="1" applyAlignment="1">
      <alignment horizontal="center"/>
    </xf>
    <xf numFmtId="0" fontId="7" fillId="3" borderId="0" xfId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14" fillId="2" borderId="28" xfId="1" applyFont="1" applyFill="1" applyBorder="1" applyAlignment="1">
      <alignment horizontal="center" vertical="top" wrapText="1"/>
    </xf>
    <xf numFmtId="0" fontId="10" fillId="0" borderId="33" xfId="1" applyFont="1" applyFill="1" applyBorder="1" applyAlignment="1">
      <alignment horizontal="center"/>
    </xf>
    <xf numFmtId="0" fontId="7" fillId="0" borderId="34" xfId="1" applyFill="1" applyBorder="1"/>
    <xf numFmtId="0" fontId="7" fillId="0" borderId="6" xfId="1" applyFill="1" applyBorder="1" applyAlignment="1">
      <alignment horizontal="center"/>
    </xf>
    <xf numFmtId="0" fontId="7" fillId="0" borderId="1" xfId="1" applyFill="1" applyBorder="1" applyAlignment="1">
      <alignment horizontal="center"/>
    </xf>
    <xf numFmtId="0" fontId="7" fillId="0" borderId="33" xfId="1" applyFill="1" applyBorder="1" applyAlignment="1">
      <alignment horizontal="center"/>
    </xf>
    <xf numFmtId="0" fontId="22" fillId="3" borderId="19" xfId="1" applyFont="1" applyFill="1" applyBorder="1" applyAlignment="1">
      <alignment horizontal="center" vertical="center"/>
    </xf>
    <xf numFmtId="0" fontId="22" fillId="3" borderId="20" xfId="1" applyFont="1" applyFill="1" applyBorder="1" applyAlignment="1">
      <alignment horizontal="center" vertical="center"/>
    </xf>
    <xf numFmtId="0" fontId="23" fillId="3" borderId="19" xfId="1" applyFont="1" applyFill="1" applyBorder="1" applyAlignment="1">
      <alignment horizont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/>
    <xf numFmtId="0" fontId="3" fillId="0" borderId="3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4" borderId="32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5" fillId="4" borderId="17" xfId="1" applyFont="1" applyFill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3" fillId="4" borderId="37" xfId="1" applyFont="1" applyFill="1" applyBorder="1" applyAlignment="1">
      <alignment horizontal="center" vertical="center"/>
    </xf>
    <xf numFmtId="0" fontId="1" fillId="0" borderId="38" xfId="1" applyFont="1" applyBorder="1" applyAlignment="1">
      <alignment horizontal="center"/>
    </xf>
    <xf numFmtId="0" fontId="1" fillId="0" borderId="39" xfId="1" applyFont="1" applyBorder="1" applyAlignment="1">
      <alignment horizontal="center"/>
    </xf>
    <xf numFmtId="0" fontId="3" fillId="4" borderId="40" xfId="1" applyFont="1" applyFill="1" applyBorder="1" applyAlignment="1">
      <alignment horizontal="center"/>
    </xf>
    <xf numFmtId="0" fontId="3" fillId="4" borderId="41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 vertical="center"/>
    </xf>
    <xf numFmtId="0" fontId="7" fillId="0" borderId="32" xfId="1" applyBorder="1"/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7" fillId="0" borderId="34" xfId="1" applyBorder="1"/>
    <xf numFmtId="0" fontId="10" fillId="0" borderId="44" xfId="1" applyFont="1" applyBorder="1"/>
    <xf numFmtId="0" fontId="7" fillId="0" borderId="20" xfId="1" applyBorder="1"/>
    <xf numFmtId="0" fontId="7" fillId="0" borderId="6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33" xfId="1" applyBorder="1" applyAlignment="1">
      <alignment horizontal="center" vertical="center"/>
    </xf>
    <xf numFmtId="0" fontId="27" fillId="0" borderId="42" xfId="1" applyFont="1" applyBorder="1" applyAlignment="1">
      <alignment horizontal="center"/>
    </xf>
    <xf numFmtId="0" fontId="27" fillId="0" borderId="43" xfId="1" applyFont="1" applyBorder="1" applyAlignment="1">
      <alignment horizontal="center"/>
    </xf>
    <xf numFmtId="0" fontId="7" fillId="0" borderId="44" xfId="1" applyBorder="1"/>
    <xf numFmtId="1" fontId="29" fillId="0" borderId="19" xfId="1" applyNumberFormat="1" applyFont="1" applyBorder="1" applyAlignment="1">
      <alignment horizontal="center"/>
    </xf>
    <xf numFmtId="0" fontId="7" fillId="0" borderId="0" xfId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1" fontId="28" fillId="4" borderId="0" xfId="1" applyNumberFormat="1" applyFont="1" applyFill="1" applyBorder="1" applyAlignment="1">
      <alignment horizontal="center"/>
    </xf>
    <xf numFmtId="0" fontId="28" fillId="4" borderId="0" xfId="1" applyFont="1" applyFill="1" applyBorder="1" applyAlignment="1">
      <alignment horizontal="center"/>
    </xf>
    <xf numFmtId="1" fontId="29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23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3" fillId="4" borderId="41" xfId="1" applyFont="1" applyFill="1" applyBorder="1" applyAlignment="1">
      <alignment horizontal="center" vertical="center"/>
    </xf>
    <xf numFmtId="0" fontId="10" fillId="0" borderId="50" xfId="1" applyFont="1" applyBorder="1" applyAlignment="1">
      <alignment horizontal="center"/>
    </xf>
    <xf numFmtId="0" fontId="10" fillId="0" borderId="51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1" fontId="3" fillId="4" borderId="41" xfId="1" applyNumberFormat="1" applyFont="1" applyFill="1" applyBorder="1" applyAlignment="1">
      <alignment horizontal="center"/>
    </xf>
    <xf numFmtId="0" fontId="10" fillId="0" borderId="38" xfId="1" applyFont="1" applyBorder="1"/>
    <xf numFmtId="0" fontId="3" fillId="4" borderId="36" xfId="1" applyFont="1" applyFill="1" applyBorder="1" applyAlignment="1">
      <alignment horizontal="center"/>
    </xf>
    <xf numFmtId="1" fontId="17" fillId="0" borderId="41" xfId="1" applyNumberFormat="1" applyFont="1" applyBorder="1" applyAlignment="1">
      <alignment horizontal="center"/>
    </xf>
    <xf numFmtId="0" fontId="7" fillId="0" borderId="53" xfId="1" applyBorder="1"/>
    <xf numFmtId="0" fontId="7" fillId="0" borderId="54" xfId="1" applyBorder="1"/>
    <xf numFmtId="0" fontId="7" fillId="0" borderId="41" xfId="1" applyBorder="1"/>
    <xf numFmtId="0" fontId="7" fillId="0" borderId="46" xfId="1" applyBorder="1"/>
    <xf numFmtId="0" fontId="7" fillId="0" borderId="21" xfId="1" applyBorder="1"/>
    <xf numFmtId="0" fontId="7" fillId="0" borderId="23" xfId="1" applyBorder="1" applyAlignment="1">
      <alignment horizontal="center" vertical="center"/>
    </xf>
    <xf numFmtId="0" fontId="7" fillId="0" borderId="49" xfId="1" applyBorder="1" applyAlignment="1">
      <alignment horizontal="center" vertical="center"/>
    </xf>
    <xf numFmtId="0" fontId="7" fillId="0" borderId="39" xfId="1" applyBorder="1" applyAlignment="1">
      <alignment horizontal="center" vertical="center"/>
    </xf>
    <xf numFmtId="0" fontId="7" fillId="0" borderId="50" xfId="1" applyBorder="1" applyAlignment="1">
      <alignment horizontal="center"/>
    </xf>
    <xf numFmtId="0" fontId="7" fillId="0" borderId="51" xfId="1" applyBorder="1" applyAlignment="1">
      <alignment horizontal="center"/>
    </xf>
    <xf numFmtId="0" fontId="7" fillId="0" borderId="52" xfId="1" applyBorder="1" applyAlignment="1">
      <alignment horizontal="center"/>
    </xf>
    <xf numFmtId="0" fontId="7" fillId="0" borderId="38" xfId="1" applyBorder="1"/>
    <xf numFmtId="0" fontId="3" fillId="0" borderId="15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5" xfId="1" applyFont="1" applyBorder="1" applyAlignment="1">
      <alignment vertical="center"/>
    </xf>
    <xf numFmtId="0" fontId="30" fillId="0" borderId="0" xfId="1" applyFont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0" fillId="0" borderId="10" xfId="1" applyFont="1" applyBorder="1" applyAlignment="1">
      <alignment wrapText="1"/>
    </xf>
    <xf numFmtId="0" fontId="30" fillId="0" borderId="0" xfId="1" applyFont="1" applyAlignment="1">
      <alignment wrapText="1"/>
    </xf>
    <xf numFmtId="0" fontId="31" fillId="0" borderId="0" xfId="1" applyFont="1" applyBorder="1" applyAlignment="1">
      <alignment horizontal="center"/>
    </xf>
    <xf numFmtId="0" fontId="32" fillId="0" borderId="0" xfId="1" applyFont="1" applyAlignment="1"/>
    <xf numFmtId="0" fontId="33" fillId="0" borderId="0" xfId="1" applyFont="1" applyBorder="1" applyAlignment="1">
      <alignment horizontal="center"/>
    </xf>
    <xf numFmtId="0" fontId="34" fillId="0" borderId="0" xfId="1" applyFont="1" applyBorder="1" applyAlignment="1">
      <alignment horizontal="left"/>
    </xf>
    <xf numFmtId="0" fontId="35" fillId="0" borderId="0" xfId="1" applyFont="1" applyBorder="1" applyAlignment="1"/>
    <xf numFmtId="0" fontId="36" fillId="0" borderId="0" xfId="1" applyFont="1" applyBorder="1" applyAlignment="1">
      <alignment horizontal="center"/>
    </xf>
    <xf numFmtId="0" fontId="36" fillId="0" borderId="0" xfId="1" applyFont="1" applyBorder="1" applyAlignment="1">
      <alignment horizontal="left"/>
    </xf>
    <xf numFmtId="0" fontId="3" fillId="0" borderId="17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7" fillId="0" borderId="45" xfId="1" applyBorder="1"/>
    <xf numFmtId="0" fontId="7" fillId="0" borderId="47" xfId="1" applyBorder="1"/>
    <xf numFmtId="0" fontId="10" fillId="0" borderId="5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10" fillId="0" borderId="35" xfId="1" applyFont="1" applyBorder="1"/>
    <xf numFmtId="0" fontId="3" fillId="0" borderId="13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7" fillId="0" borderId="55" xfId="1" applyBorder="1" applyAlignment="1">
      <alignment horizontal="center"/>
    </xf>
    <xf numFmtId="0" fontId="7" fillId="0" borderId="48" xfId="1" applyBorder="1" applyAlignment="1">
      <alignment horizontal="center"/>
    </xf>
    <xf numFmtId="0" fontId="7" fillId="0" borderId="35" xfId="1" applyBorder="1"/>
    <xf numFmtId="0" fontId="7" fillId="0" borderId="33" xfId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7" fillId="0" borderId="23" xfId="1" applyBorder="1" applyAlignment="1">
      <alignment horizontal="center"/>
    </xf>
    <xf numFmtId="0" fontId="7" fillId="0" borderId="39" xfId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7" fillId="0" borderId="41" xfId="1" applyFont="1" applyBorder="1" applyAlignment="1">
      <alignment horizontal="center"/>
    </xf>
    <xf numFmtId="0" fontId="1" fillId="0" borderId="5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0" xfId="1" applyFont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3" fillId="0" borderId="41" xfId="1" applyNumberFormat="1" applyFont="1" applyBorder="1" applyAlignment="1">
      <alignment horizontal="center"/>
    </xf>
    <xf numFmtId="1" fontId="17" fillId="0" borderId="13" xfId="1" applyNumberFormat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1" fontId="17" fillId="0" borderId="21" xfId="1" applyNumberFormat="1" applyFont="1" applyBorder="1" applyAlignment="1">
      <alignment horizontal="center"/>
    </xf>
    <xf numFmtId="0" fontId="3" fillId="0" borderId="12" xfId="1" applyFont="1" applyBorder="1" applyAlignment="1">
      <alignment vertical="center" wrapText="1"/>
    </xf>
    <xf numFmtId="0" fontId="7" fillId="0" borderId="56" xfId="1" applyBorder="1" applyAlignment="1">
      <alignment horizontal="center"/>
    </xf>
    <xf numFmtId="0" fontId="7" fillId="0" borderId="4" xfId="1" applyBorder="1" applyAlignment="1">
      <alignment horizontal="center"/>
    </xf>
    <xf numFmtId="0" fontId="7" fillId="0" borderId="57" xfId="1" applyBorder="1" applyAlignment="1">
      <alignment horizontal="center"/>
    </xf>
    <xf numFmtId="0" fontId="3" fillId="0" borderId="11" xfId="1" applyFont="1" applyBorder="1" applyAlignment="1">
      <alignment vertical="center" wrapText="1"/>
    </xf>
    <xf numFmtId="0" fontId="7" fillId="0" borderId="13" xfId="1" applyFont="1" applyBorder="1"/>
    <xf numFmtId="0" fontId="7" fillId="0" borderId="16" xfId="1" applyBorder="1"/>
    <xf numFmtId="0" fontId="7" fillId="0" borderId="22" xfId="1" applyBorder="1"/>
    <xf numFmtId="0" fontId="6" fillId="0" borderId="32" xfId="1" applyFont="1" applyBorder="1" applyAlignment="1"/>
    <xf numFmtId="0" fontId="7" fillId="0" borderId="1" xfId="1" applyBorder="1"/>
    <xf numFmtId="0" fontId="7" fillId="0" borderId="7" xfId="1" applyBorder="1"/>
    <xf numFmtId="0" fontId="6" fillId="0" borderId="34" xfId="1" applyFont="1" applyBorder="1"/>
    <xf numFmtId="0" fontId="7" fillId="0" borderId="49" xfId="1" applyBorder="1"/>
    <xf numFmtId="0" fontId="7" fillId="0" borderId="24" xfId="1" applyBorder="1"/>
    <xf numFmtId="0" fontId="6" fillId="0" borderId="53" xfId="1" applyFont="1" applyBorder="1"/>
    <xf numFmtId="0" fontId="17" fillId="0" borderId="0" xfId="1" applyFont="1"/>
    <xf numFmtId="0" fontId="18" fillId="0" borderId="15" xfId="1" applyFont="1" applyBorder="1" applyAlignment="1">
      <alignment horizontal="center" vertical="top" wrapText="1"/>
    </xf>
    <xf numFmtId="0" fontId="19" fillId="0" borderId="17" xfId="1" applyFont="1" applyBorder="1" applyAlignment="1">
      <alignment horizontal="center" vertical="top" wrapText="1"/>
    </xf>
    <xf numFmtId="0" fontId="18" fillId="0" borderId="56" xfId="1" applyFont="1" applyBorder="1" applyAlignment="1">
      <alignment horizontal="center" vertical="top" wrapText="1"/>
    </xf>
    <xf numFmtId="0" fontId="19" fillId="0" borderId="40" xfId="1" applyFont="1" applyBorder="1" applyAlignment="1">
      <alignment horizontal="center" vertical="top" wrapText="1"/>
    </xf>
    <xf numFmtId="0" fontId="19" fillId="0" borderId="58" xfId="1" applyFont="1" applyBorder="1" applyAlignment="1">
      <alignment horizontal="center" vertical="top" wrapText="1"/>
    </xf>
    <xf numFmtId="0" fontId="18" fillId="0" borderId="55" xfId="1" applyFont="1" applyBorder="1" applyAlignment="1">
      <alignment horizontal="center" vertical="top" wrapText="1"/>
    </xf>
    <xf numFmtId="0" fontId="18" fillId="0" borderId="23" xfId="1" applyFont="1" applyBorder="1" applyAlignment="1">
      <alignment horizontal="center" vertical="top" wrapText="1"/>
    </xf>
    <xf numFmtId="0" fontId="19" fillId="0" borderId="41" xfId="1" applyFont="1" applyBorder="1" applyAlignment="1">
      <alignment horizontal="center" vertical="top" wrapText="1"/>
    </xf>
    <xf numFmtId="0" fontId="41" fillId="0" borderId="19" xfId="1" applyFont="1" applyBorder="1"/>
    <xf numFmtId="0" fontId="6" fillId="0" borderId="33" xfId="3" applyFont="1" applyBorder="1"/>
    <xf numFmtId="0" fontId="6" fillId="0" borderId="44" xfId="3" applyFont="1" applyBorder="1"/>
    <xf numFmtId="0" fontId="7" fillId="0" borderId="10" xfId="1" applyFont="1" applyBorder="1"/>
    <xf numFmtId="0" fontId="7" fillId="0" borderId="59" xfId="1" applyBorder="1"/>
    <xf numFmtId="0" fontId="5" fillId="0" borderId="33" xfId="3" applyFont="1" applyBorder="1"/>
    <xf numFmtId="0" fontId="4" fillId="0" borderId="4" xfId="3" applyFont="1" applyBorder="1" applyAlignment="1">
      <alignment horizontal="center"/>
    </xf>
    <xf numFmtId="0" fontId="42" fillId="0" borderId="59" xfId="1" applyFont="1" applyBorder="1" applyAlignment="1">
      <alignment horizontal="center"/>
    </xf>
    <xf numFmtId="0" fontId="7" fillId="0" borderId="59" xfId="1" applyFill="1" applyBorder="1"/>
    <xf numFmtId="0" fontId="6" fillId="0" borderId="20" xfId="3" applyFont="1" applyBorder="1"/>
    <xf numFmtId="0" fontId="10" fillId="0" borderId="56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49" fontId="5" fillId="2" borderId="44" xfId="3" applyNumberFormat="1" applyFont="1" applyFill="1" applyBorder="1" applyAlignment="1">
      <alignment horizontal="center"/>
    </xf>
    <xf numFmtId="0" fontId="7" fillId="0" borderId="60" xfId="1" applyBorder="1" applyAlignment="1">
      <alignment horizontal="center"/>
    </xf>
    <xf numFmtId="0" fontId="7" fillId="5" borderId="8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7" fillId="6" borderId="59" xfId="1" applyFill="1" applyBorder="1"/>
    <xf numFmtId="0" fontId="7" fillId="0" borderId="59" xfId="1" applyBorder="1" applyAlignment="1">
      <alignment horizontal="center"/>
    </xf>
    <xf numFmtId="0" fontId="46" fillId="7" borderId="19" xfId="1" applyFont="1" applyFill="1" applyBorder="1" applyAlignment="1">
      <alignment horizontal="center" vertical="center"/>
    </xf>
    <xf numFmtId="1" fontId="46" fillId="7" borderId="19" xfId="1" applyNumberFormat="1" applyFont="1" applyFill="1" applyBorder="1" applyAlignment="1">
      <alignment horizontal="center"/>
    </xf>
    <xf numFmtId="0" fontId="46" fillId="7" borderId="14" xfId="1" applyFont="1" applyFill="1" applyBorder="1" applyAlignment="1">
      <alignment horizontal="center"/>
    </xf>
    <xf numFmtId="1" fontId="47" fillId="0" borderId="19" xfId="1" applyNumberFormat="1" applyFont="1" applyBorder="1" applyAlignment="1">
      <alignment horizontal="center"/>
    </xf>
    <xf numFmtId="0" fontId="45" fillId="0" borderId="34" xfId="1" applyFont="1" applyBorder="1"/>
    <xf numFmtId="1" fontId="46" fillId="7" borderId="41" xfId="1" applyNumberFormat="1" applyFont="1" applyFill="1" applyBorder="1" applyAlignment="1">
      <alignment horizontal="center"/>
    </xf>
    <xf numFmtId="1" fontId="47" fillId="0" borderId="41" xfId="1" applyNumberFormat="1" applyFont="1" applyBorder="1" applyAlignment="1">
      <alignment horizontal="center"/>
    </xf>
    <xf numFmtId="0" fontId="45" fillId="0" borderId="53" xfId="1" applyFont="1" applyBorder="1"/>
    <xf numFmtId="0" fontId="45" fillId="0" borderId="54" xfId="1" applyFont="1" applyBorder="1"/>
    <xf numFmtId="0" fontId="46" fillId="4" borderId="41" xfId="1" applyFont="1" applyFill="1" applyBorder="1" applyAlignment="1">
      <alignment horizontal="center" vertical="center"/>
    </xf>
    <xf numFmtId="0" fontId="45" fillId="0" borderId="6" xfId="1" applyFont="1" applyBorder="1" applyAlignment="1">
      <alignment horizontal="center"/>
    </xf>
    <xf numFmtId="0" fontId="45" fillId="0" borderId="1" xfId="1" applyFont="1" applyBorder="1" applyAlignment="1">
      <alignment horizontal="center"/>
    </xf>
    <xf numFmtId="0" fontId="45" fillId="0" borderId="33" xfId="1" applyFont="1" applyBorder="1" applyAlignment="1">
      <alignment horizontal="center"/>
    </xf>
    <xf numFmtId="1" fontId="48" fillId="0" borderId="19" xfId="1" applyNumberFormat="1" applyFont="1" applyBorder="1" applyAlignment="1">
      <alignment horizontal="center"/>
    </xf>
    <xf numFmtId="0" fontId="45" fillId="0" borderId="44" xfId="1" applyFont="1" applyBorder="1"/>
    <xf numFmtId="0" fontId="48" fillId="0" borderId="18" xfId="1" applyFont="1" applyBorder="1" applyAlignment="1">
      <alignment horizontal="center"/>
    </xf>
    <xf numFmtId="0" fontId="45" fillId="0" borderId="23" xfId="1" applyFont="1" applyBorder="1" applyAlignment="1">
      <alignment horizontal="center"/>
    </xf>
    <xf numFmtId="0" fontId="45" fillId="0" borderId="49" xfId="1" applyFont="1" applyBorder="1" applyAlignment="1">
      <alignment horizontal="center"/>
    </xf>
    <xf numFmtId="0" fontId="45" fillId="0" borderId="39" xfId="1" applyFont="1" applyBorder="1" applyAlignment="1">
      <alignment horizontal="center"/>
    </xf>
    <xf numFmtId="1" fontId="48" fillId="0" borderId="41" xfId="1" applyNumberFormat="1" applyFont="1" applyBorder="1" applyAlignment="1">
      <alignment horizontal="center"/>
    </xf>
    <xf numFmtId="0" fontId="45" fillId="0" borderId="38" xfId="1" applyFont="1" applyBorder="1"/>
    <xf numFmtId="0" fontId="48" fillId="0" borderId="21" xfId="1" applyFont="1" applyBorder="1" applyAlignment="1">
      <alignment horizontal="center"/>
    </xf>
    <xf numFmtId="0" fontId="6" fillId="0" borderId="44" xfId="3" applyFont="1" applyFill="1" applyBorder="1"/>
    <xf numFmtId="0" fontId="49" fillId="0" borderId="0" xfId="4"/>
    <xf numFmtId="0" fontId="50" fillId="0" borderId="0" xfId="4" applyFont="1"/>
    <xf numFmtId="0" fontId="51" fillId="0" borderId="0" xfId="4" applyFont="1"/>
    <xf numFmtId="0" fontId="52" fillId="0" borderId="0" xfId="4" applyFont="1" applyAlignment="1">
      <alignment horizontal="right"/>
    </xf>
    <xf numFmtId="0" fontId="53" fillId="0" borderId="0" xfId="4" applyFont="1"/>
    <xf numFmtId="0" fontId="54" fillId="0" borderId="0" xfId="4" applyFont="1" applyAlignment="1">
      <alignment horizontal="right"/>
    </xf>
    <xf numFmtId="0" fontId="55" fillId="0" borderId="0" xfId="4" applyFont="1"/>
    <xf numFmtId="0" fontId="49" fillId="0" borderId="0" xfId="4" applyAlignment="1"/>
    <xf numFmtId="0" fontId="49" fillId="0" borderId="0" xfId="4" applyFill="1"/>
    <xf numFmtId="0" fontId="49" fillId="0" borderId="66" xfId="4" applyFill="1" applyBorder="1"/>
    <xf numFmtId="0" fontId="54" fillId="8" borderId="67" xfId="4" applyFont="1" applyFill="1" applyBorder="1" applyAlignment="1">
      <alignment horizontal="center"/>
    </xf>
    <xf numFmtId="0" fontId="49" fillId="8" borderId="68" xfId="4" applyFill="1" applyBorder="1" applyAlignment="1">
      <alignment horizontal="center" vertical="center"/>
    </xf>
    <xf numFmtId="0" fontId="49" fillId="8" borderId="67" xfId="4" applyFill="1" applyBorder="1" applyAlignment="1">
      <alignment horizontal="center" vertical="center"/>
    </xf>
    <xf numFmtId="0" fontId="49" fillId="0" borderId="69" xfId="4" applyFill="1" applyBorder="1" applyAlignment="1">
      <alignment horizontal="center"/>
    </xf>
    <xf numFmtId="0" fontId="49" fillId="0" borderId="70" xfId="4" applyFill="1" applyBorder="1" applyAlignment="1">
      <alignment horizontal="center"/>
    </xf>
    <xf numFmtId="0" fontId="49" fillId="0" borderId="71" xfId="4" applyFill="1" applyBorder="1" applyAlignment="1">
      <alignment horizontal="center"/>
    </xf>
    <xf numFmtId="0" fontId="49" fillId="0" borderId="72" xfId="4" applyFill="1" applyBorder="1" applyAlignment="1">
      <alignment horizontal="center"/>
    </xf>
    <xf numFmtId="0" fontId="49" fillId="0" borderId="73" xfId="4" applyBorder="1"/>
    <xf numFmtId="0" fontId="49" fillId="0" borderId="67" xfId="4" applyBorder="1"/>
    <xf numFmtId="49" fontId="49" fillId="0" borderId="67" xfId="4" applyNumberFormat="1" applyBorder="1"/>
    <xf numFmtId="0" fontId="49" fillId="0" borderId="73" xfId="4" applyBorder="1" applyAlignment="1">
      <alignment horizontal="center"/>
    </xf>
    <xf numFmtId="0" fontId="49" fillId="0" borderId="74" xfId="4" applyFill="1" applyBorder="1"/>
    <xf numFmtId="0" fontId="54" fillId="8" borderId="75" xfId="4" applyFont="1" applyFill="1" applyBorder="1" applyAlignment="1">
      <alignment horizontal="center"/>
    </xf>
    <xf numFmtId="0" fontId="49" fillId="8" borderId="76" xfId="4" applyFill="1" applyBorder="1" applyAlignment="1">
      <alignment horizontal="center" vertical="center"/>
    </xf>
    <xf numFmtId="0" fontId="49" fillId="8" borderId="75" xfId="4" applyFill="1" applyBorder="1" applyAlignment="1">
      <alignment horizontal="center" vertical="center"/>
    </xf>
    <xf numFmtId="0" fontId="49" fillId="0" borderId="77" xfId="4" applyFill="1" applyBorder="1" applyAlignment="1">
      <alignment horizontal="center"/>
    </xf>
    <xf numFmtId="0" fontId="49" fillId="0" borderId="59" xfId="4" applyFill="1" applyBorder="1" applyAlignment="1">
      <alignment horizontal="center"/>
    </xf>
    <xf numFmtId="0" fontId="49" fillId="0" borderId="78" xfId="4" applyFill="1" applyBorder="1" applyAlignment="1">
      <alignment horizontal="center"/>
    </xf>
    <xf numFmtId="0" fontId="49" fillId="0" borderId="79" xfId="4" applyFill="1" applyBorder="1" applyAlignment="1">
      <alignment horizontal="center"/>
    </xf>
    <xf numFmtId="0" fontId="49" fillId="0" borderId="80" xfId="4" applyBorder="1"/>
    <xf numFmtId="0" fontId="49" fillId="0" borderId="75" xfId="4" applyBorder="1"/>
    <xf numFmtId="49" fontId="49" fillId="0" borderId="75" xfId="4" applyNumberFormat="1" applyBorder="1"/>
    <xf numFmtId="0" fontId="49" fillId="0" borderId="80" xfId="4" applyBorder="1" applyAlignment="1">
      <alignment horizontal="center"/>
    </xf>
    <xf numFmtId="0" fontId="49" fillId="0" borderId="81" xfId="4" applyFill="1" applyBorder="1"/>
    <xf numFmtId="0" fontId="54" fillId="8" borderId="82" xfId="4" applyFont="1" applyFill="1" applyBorder="1" applyAlignment="1">
      <alignment horizontal="center"/>
    </xf>
    <xf numFmtId="0" fontId="49" fillId="8" borderId="82" xfId="4" applyFill="1" applyBorder="1" applyAlignment="1">
      <alignment horizontal="center" vertical="center"/>
    </xf>
    <xf numFmtId="0" fontId="49" fillId="0" borderId="88" xfId="4" applyBorder="1" applyAlignment="1">
      <alignment horizontal="center"/>
    </xf>
    <xf numFmtId="0" fontId="56" fillId="8" borderId="90" xfId="4" applyFont="1" applyFill="1" applyBorder="1" applyAlignment="1">
      <alignment horizontal="center" vertical="center" wrapText="1"/>
    </xf>
    <xf numFmtId="0" fontId="56" fillId="8" borderId="91" xfId="4" applyFont="1" applyFill="1" applyBorder="1" applyAlignment="1">
      <alignment horizontal="center" vertical="center"/>
    </xf>
    <xf numFmtId="0" fontId="56" fillId="0" borderId="91" xfId="4" applyFont="1" applyFill="1" applyBorder="1" applyAlignment="1">
      <alignment horizontal="center" vertical="center"/>
    </xf>
    <xf numFmtId="49" fontId="57" fillId="0" borderId="91" xfId="2" applyNumberFormat="1" applyFont="1" applyFill="1" applyBorder="1" applyAlignment="1">
      <alignment horizontal="center" vertical="center"/>
    </xf>
    <xf numFmtId="0" fontId="57" fillId="0" borderId="91" xfId="2" applyFont="1" applyFill="1" applyBorder="1" applyAlignment="1">
      <alignment horizontal="center" vertical="center"/>
    </xf>
    <xf numFmtId="0" fontId="59" fillId="0" borderId="93" xfId="2" applyFont="1" applyFill="1" applyBorder="1" applyAlignment="1">
      <alignment horizontal="center" vertical="center"/>
    </xf>
    <xf numFmtId="0" fontId="49" fillId="0" borderId="93" xfId="4" applyFill="1" applyBorder="1" applyAlignment="1">
      <alignment horizontal="center" vertical="center"/>
    </xf>
    <xf numFmtId="0" fontId="49" fillId="0" borderId="0" xfId="4" applyFont="1"/>
    <xf numFmtId="0" fontId="49" fillId="0" borderId="0" xfId="4" applyFont="1" applyAlignment="1">
      <alignment vertical="center"/>
    </xf>
    <xf numFmtId="0" fontId="49" fillId="0" borderId="0" xfId="4" applyFont="1" applyAlignment="1"/>
    <xf numFmtId="0" fontId="3" fillId="0" borderId="0" xfId="4" applyFont="1"/>
    <xf numFmtId="0" fontId="1" fillId="0" borderId="0" xfId="4" applyFont="1"/>
    <xf numFmtId="0" fontId="49" fillId="0" borderId="0" xfId="4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1" fontId="3" fillId="7" borderId="19" xfId="1" applyNumberFormat="1" applyFont="1" applyFill="1" applyBorder="1" applyAlignment="1">
      <alignment horizontal="center"/>
    </xf>
    <xf numFmtId="1" fontId="17" fillId="0" borderId="17" xfId="1" applyNumberFormat="1" applyFont="1" applyBorder="1" applyAlignment="1">
      <alignment horizontal="center"/>
    </xf>
    <xf numFmtId="1" fontId="17" fillId="0" borderId="19" xfId="1" applyNumberFormat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32" xfId="1" applyFont="1" applyBorder="1"/>
    <xf numFmtId="0" fontId="10" fillId="0" borderId="34" xfId="1" applyFont="1" applyBorder="1"/>
    <xf numFmtId="0" fontId="10" fillId="0" borderId="32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3" fillId="7" borderId="41" xfId="1" applyFont="1" applyFill="1" applyBorder="1" applyAlignment="1">
      <alignment horizontal="center" vertical="center"/>
    </xf>
    <xf numFmtId="1" fontId="3" fillId="7" borderId="41" xfId="1" applyNumberFormat="1" applyFont="1" applyFill="1" applyBorder="1" applyAlignment="1">
      <alignment horizontal="center"/>
    </xf>
    <xf numFmtId="0" fontId="10" fillId="5" borderId="17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/>
    </xf>
    <xf numFmtId="0" fontId="10" fillId="0" borderId="34" xfId="1" applyFont="1" applyFill="1" applyBorder="1"/>
    <xf numFmtId="0" fontId="10" fillId="5" borderId="41" xfId="1" applyFont="1" applyFill="1" applyBorder="1" applyAlignment="1">
      <alignment horizontal="center" vertical="center"/>
    </xf>
    <xf numFmtId="0" fontId="10" fillId="5" borderId="46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/>
    </xf>
    <xf numFmtId="0" fontId="10" fillId="0" borderId="19" xfId="1" applyFont="1" applyBorder="1"/>
    <xf numFmtId="0" fontId="10" fillId="5" borderId="12" xfId="1" applyFont="1" applyFill="1" applyBorder="1" applyAlignment="1">
      <alignment horizontal="center" vertical="center"/>
    </xf>
    <xf numFmtId="0" fontId="10" fillId="5" borderId="61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/>
    </xf>
    <xf numFmtId="0" fontId="10" fillId="0" borderId="40" xfId="1" applyFont="1" applyBorder="1"/>
    <xf numFmtId="0" fontId="10" fillId="0" borderId="59" xfId="1" applyFont="1" applyFill="1" applyBorder="1"/>
    <xf numFmtId="0" fontId="10" fillId="0" borderId="59" xfId="1" applyFont="1" applyBorder="1"/>
    <xf numFmtId="0" fontId="4" fillId="0" borderId="59" xfId="3" applyFont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6" fillId="0" borderId="33" xfId="3" applyFont="1" applyFill="1" applyBorder="1"/>
    <xf numFmtId="0" fontId="7" fillId="0" borderId="59" xfId="1" applyFont="1" applyBorder="1"/>
    <xf numFmtId="0" fontId="7" fillId="0" borderId="14" xfId="1" applyBorder="1"/>
    <xf numFmtId="0" fontId="5" fillId="0" borderId="44" xfId="3" applyFont="1" applyBorder="1" applyAlignment="1">
      <alignment horizontal="center"/>
    </xf>
    <xf numFmtId="0" fontId="7" fillId="0" borderId="14" xfId="1" applyFill="1" applyBorder="1"/>
    <xf numFmtId="0" fontId="6" fillId="0" borderId="20" xfId="3" applyFont="1" applyFill="1" applyBorder="1"/>
    <xf numFmtId="0" fontId="10" fillId="0" borderId="59" xfId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/>
    <xf numFmtId="49" fontId="5" fillId="9" borderId="1" xfId="3" applyNumberFormat="1" applyFont="1" applyFill="1" applyBorder="1" applyAlignment="1">
      <alignment horizontal="center"/>
    </xf>
    <xf numFmtId="0" fontId="5" fillId="10" borderId="1" xfId="3" applyFont="1" applyFill="1" applyBorder="1"/>
    <xf numFmtId="0" fontId="4" fillId="10" borderId="1" xfId="3" applyFont="1" applyFill="1" applyBorder="1" applyAlignment="1">
      <alignment horizontal="center"/>
    </xf>
    <xf numFmtId="0" fontId="6" fillId="10" borderId="1" xfId="3" applyFont="1" applyFill="1" applyBorder="1"/>
    <xf numFmtId="0" fontId="7" fillId="10" borderId="14" xfId="1" applyFont="1" applyFill="1" applyBorder="1"/>
    <xf numFmtId="0" fontId="10" fillId="10" borderId="15" xfId="1" applyFont="1" applyFill="1" applyBorder="1" applyAlignment="1">
      <alignment horizontal="center"/>
    </xf>
    <xf numFmtId="0" fontId="10" fillId="10" borderId="16" xfId="1" applyFont="1" applyFill="1" applyBorder="1" applyAlignment="1">
      <alignment horizontal="center"/>
    </xf>
    <xf numFmtId="0" fontId="10" fillId="9" borderId="17" xfId="1" applyFont="1" applyFill="1" applyBorder="1" applyAlignment="1">
      <alignment horizontal="center" vertical="center"/>
    </xf>
    <xf numFmtId="0" fontId="10" fillId="9" borderId="45" xfId="1" applyFont="1" applyFill="1" applyBorder="1" applyAlignment="1">
      <alignment horizontal="center" vertical="center"/>
    </xf>
    <xf numFmtId="0" fontId="12" fillId="9" borderId="17" xfId="1" applyFont="1" applyFill="1" applyBorder="1" applyAlignment="1">
      <alignment horizontal="center"/>
    </xf>
    <xf numFmtId="0" fontId="12" fillId="10" borderId="17" xfId="1" applyFont="1" applyFill="1" applyBorder="1"/>
    <xf numFmtId="0" fontId="5" fillId="10" borderId="1" xfId="3" applyFont="1" applyFill="1" applyBorder="1" applyAlignment="1">
      <alignment horizontal="center"/>
    </xf>
    <xf numFmtId="0" fontId="10" fillId="9" borderId="19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center" vertical="center"/>
    </xf>
    <xf numFmtId="0" fontId="12" fillId="9" borderId="19" xfId="1" applyFont="1" applyFill="1" applyBorder="1" applyAlignment="1">
      <alignment horizontal="center"/>
    </xf>
    <xf numFmtId="0" fontId="12" fillId="10" borderId="19" xfId="1" applyFont="1" applyFill="1" applyBorder="1"/>
    <xf numFmtId="0" fontId="10" fillId="10" borderId="6" xfId="1" applyFont="1" applyFill="1" applyBorder="1" applyAlignment="1">
      <alignment horizontal="center"/>
    </xf>
    <xf numFmtId="0" fontId="10" fillId="10" borderId="1" xfId="1" applyFont="1" applyFill="1" applyBorder="1" applyAlignment="1">
      <alignment horizontal="center"/>
    </xf>
    <xf numFmtId="0" fontId="10" fillId="10" borderId="58" xfId="1" applyFont="1" applyFill="1" applyBorder="1"/>
    <xf numFmtId="0" fontId="10" fillId="10" borderId="19" xfId="1" applyFont="1" applyFill="1" applyBorder="1"/>
    <xf numFmtId="0" fontId="10" fillId="10" borderId="17" xfId="1" applyFont="1" applyFill="1" applyBorder="1"/>
    <xf numFmtId="0" fontId="10" fillId="10" borderId="31" xfId="1" applyFont="1" applyFill="1" applyBorder="1" applyAlignment="1">
      <alignment horizontal="center"/>
    </xf>
    <xf numFmtId="0" fontId="10" fillId="10" borderId="32" xfId="1" applyFont="1" applyFill="1" applyBorder="1"/>
    <xf numFmtId="0" fontId="49" fillId="10" borderId="87" xfId="4" applyFill="1" applyBorder="1" applyAlignment="1">
      <alignment horizontal="center"/>
    </xf>
    <xf numFmtId="0" fontId="49" fillId="10" borderId="85" xfId="4" applyFill="1" applyBorder="1" applyAlignment="1">
      <alignment horizontal="center"/>
    </xf>
    <xf numFmtId="0" fontId="49" fillId="10" borderId="84" xfId="4" applyFill="1" applyBorder="1" applyAlignment="1">
      <alignment horizontal="center"/>
    </xf>
    <xf numFmtId="0" fontId="49" fillId="10" borderId="82" xfId="4" applyFill="1" applyBorder="1" applyAlignment="1">
      <alignment horizontal="center" vertical="center"/>
    </xf>
    <xf numFmtId="0" fontId="49" fillId="10" borderId="86" xfId="4" applyFill="1" applyBorder="1" applyAlignment="1">
      <alignment horizontal="center"/>
    </xf>
    <xf numFmtId="0" fontId="49" fillId="10" borderId="83" xfId="4" applyFill="1" applyBorder="1" applyAlignment="1">
      <alignment horizontal="center" vertical="center"/>
    </xf>
    <xf numFmtId="0" fontId="54" fillId="10" borderId="82" xfId="4" applyFont="1" applyFill="1" applyBorder="1" applyAlignment="1">
      <alignment horizontal="center"/>
    </xf>
    <xf numFmtId="49" fontId="5" fillId="10" borderId="1" xfId="3" applyNumberFormat="1" applyFont="1" applyFill="1" applyBorder="1" applyAlignment="1">
      <alignment horizontal="center"/>
    </xf>
    <xf numFmtId="0" fontId="10" fillId="10" borderId="15" xfId="1" applyFont="1" applyFill="1" applyBorder="1" applyAlignment="1">
      <alignment horizontal="center" vertical="center"/>
    </xf>
    <xf numFmtId="0" fontId="10" fillId="10" borderId="16" xfId="1" applyFont="1" applyFill="1" applyBorder="1" applyAlignment="1">
      <alignment horizontal="center" vertical="center"/>
    </xf>
    <xf numFmtId="0" fontId="10" fillId="10" borderId="31" xfId="1" applyFont="1" applyFill="1" applyBorder="1" applyAlignment="1">
      <alignment horizontal="center" vertical="center"/>
    </xf>
    <xf numFmtId="0" fontId="61" fillId="11" borderId="17" xfId="1" applyFont="1" applyFill="1" applyBorder="1" applyAlignment="1">
      <alignment horizontal="center" vertical="center"/>
    </xf>
    <xf numFmtId="0" fontId="10" fillId="10" borderId="35" xfId="1" applyFont="1" applyFill="1" applyBorder="1" applyAlignment="1">
      <alignment horizontal="center"/>
    </xf>
    <xf numFmtId="0" fontId="10" fillId="10" borderId="22" xfId="1" applyFont="1" applyFill="1" applyBorder="1" applyAlignment="1">
      <alignment horizontal="center"/>
    </xf>
    <xf numFmtId="1" fontId="3" fillId="11" borderId="19" xfId="1" applyNumberFormat="1" applyFont="1" applyFill="1" applyBorder="1" applyAlignment="1">
      <alignment horizontal="center"/>
    </xf>
    <xf numFmtId="0" fontId="10" fillId="10" borderId="42" xfId="1" applyFont="1" applyFill="1" applyBorder="1"/>
    <xf numFmtId="0" fontId="3" fillId="11" borderId="13" xfId="1" applyFont="1" applyFill="1" applyBorder="1" applyAlignment="1">
      <alignment horizontal="center"/>
    </xf>
    <xf numFmtId="1" fontId="17" fillId="10" borderId="17" xfId="1" applyNumberFormat="1" applyFont="1" applyFill="1" applyBorder="1" applyAlignment="1">
      <alignment horizontal="center"/>
    </xf>
    <xf numFmtId="0" fontId="10" fillId="10" borderId="6" xfId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center" vertical="center"/>
    </xf>
    <xf numFmtId="0" fontId="10" fillId="10" borderId="33" xfId="1" applyFont="1" applyFill="1" applyBorder="1" applyAlignment="1">
      <alignment horizontal="center" vertical="center"/>
    </xf>
    <xf numFmtId="0" fontId="61" fillId="11" borderId="19" xfId="1" applyFont="1" applyFill="1" applyBorder="1" applyAlignment="1">
      <alignment horizontal="center" vertical="center"/>
    </xf>
    <xf numFmtId="0" fontId="10" fillId="10" borderId="42" xfId="1" applyFont="1" applyFill="1" applyBorder="1" applyAlignment="1">
      <alignment horizontal="center"/>
    </xf>
    <xf numFmtId="0" fontId="10" fillId="10" borderId="43" xfId="1" applyFont="1" applyFill="1" applyBorder="1" applyAlignment="1">
      <alignment horizontal="center"/>
    </xf>
    <xf numFmtId="0" fontId="10" fillId="10" borderId="44" xfId="1" applyFont="1" applyFill="1" applyBorder="1" applyAlignment="1">
      <alignment horizontal="center"/>
    </xf>
    <xf numFmtId="0" fontId="3" fillId="11" borderId="14" xfId="1" applyFont="1" applyFill="1" applyBorder="1" applyAlignment="1">
      <alignment horizontal="center"/>
    </xf>
    <xf numFmtId="1" fontId="17" fillId="10" borderId="19" xfId="1" applyNumberFormat="1" applyFont="1" applyFill="1" applyBorder="1" applyAlignment="1">
      <alignment horizontal="center"/>
    </xf>
    <xf numFmtId="0" fontId="10" fillId="10" borderId="34" xfId="1" applyFont="1" applyFill="1" applyBorder="1"/>
    <xf numFmtId="0" fontId="10" fillId="10" borderId="44" xfId="1" applyFont="1" applyFill="1" applyBorder="1"/>
    <xf numFmtId="0" fontId="7" fillId="10" borderId="13" xfId="1" applyFill="1" applyBorder="1" applyAlignment="1">
      <alignment horizontal="center"/>
    </xf>
    <xf numFmtId="0" fontId="3" fillId="11" borderId="17" xfId="1" applyFont="1" applyFill="1" applyBorder="1" applyAlignment="1">
      <alignment horizontal="center" vertical="center"/>
    </xf>
    <xf numFmtId="0" fontId="10" fillId="10" borderId="45" xfId="1" applyFont="1" applyFill="1" applyBorder="1" applyAlignment="1">
      <alignment horizontal="center"/>
    </xf>
    <xf numFmtId="1" fontId="3" fillId="11" borderId="17" xfId="1" applyNumberFormat="1" applyFont="1" applyFill="1" applyBorder="1" applyAlignment="1">
      <alignment horizontal="center"/>
    </xf>
    <xf numFmtId="0" fontId="7" fillId="10" borderId="18" xfId="1" applyFill="1" applyBorder="1" applyAlignment="1">
      <alignment horizontal="center"/>
    </xf>
    <xf numFmtId="0" fontId="3" fillId="11" borderId="19" xfId="1" applyFont="1" applyFill="1" applyBorder="1" applyAlignment="1">
      <alignment horizontal="center" vertical="center"/>
    </xf>
    <xf numFmtId="0" fontId="10" fillId="10" borderId="47" xfId="1" applyFont="1" applyFill="1" applyBorder="1" applyAlignment="1">
      <alignment horizontal="center"/>
    </xf>
    <xf numFmtId="0" fontId="10" fillId="10" borderId="48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 wrapText="1"/>
    </xf>
    <xf numFmtId="0" fontId="14" fillId="2" borderId="49" xfId="1" applyFont="1" applyFill="1" applyBorder="1" applyAlignment="1">
      <alignment horizontal="center" wrapText="1"/>
    </xf>
    <xf numFmtId="0" fontId="14" fillId="3" borderId="15" xfId="1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textRotation="90"/>
    </xf>
    <xf numFmtId="0" fontId="11" fillId="0" borderId="25" xfId="2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textRotation="90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0" fontId="15" fillId="0" borderId="25" xfId="1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textRotation="90"/>
    </xf>
    <xf numFmtId="0" fontId="7" fillId="3" borderId="11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center"/>
    </xf>
    <xf numFmtId="0" fontId="16" fillId="3" borderId="2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/>
    </xf>
    <xf numFmtId="0" fontId="11" fillId="0" borderId="8" xfId="2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textRotation="90"/>
    </xf>
    <xf numFmtId="0" fontId="7" fillId="3" borderId="8" xfId="1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 wrapText="1"/>
    </xf>
    <xf numFmtId="0" fontId="3" fillId="0" borderId="91" xfId="4" applyFont="1" applyBorder="1" applyAlignment="1">
      <alignment horizontal="center" vertical="center" wrapText="1"/>
    </xf>
    <xf numFmtId="0" fontId="3" fillId="0" borderId="92" xfId="4" applyFont="1" applyBorder="1" applyAlignment="1">
      <alignment horizontal="center" vertical="center" wrapText="1"/>
    </xf>
    <xf numFmtId="0" fontId="3" fillId="0" borderId="89" xfId="4" applyFont="1" applyBorder="1" applyAlignment="1">
      <alignment horizontal="center" vertical="center" wrapText="1"/>
    </xf>
    <xf numFmtId="0" fontId="3" fillId="0" borderId="91" xfId="4" applyFont="1" applyBorder="1" applyAlignment="1">
      <alignment horizontal="center" vertical="center"/>
    </xf>
    <xf numFmtId="0" fontId="3" fillId="0" borderId="92" xfId="4" applyFont="1" applyBorder="1" applyAlignment="1">
      <alignment horizontal="center" vertical="center"/>
    </xf>
    <xf numFmtId="0" fontId="3" fillId="0" borderId="89" xfId="4" applyFont="1" applyBorder="1" applyAlignment="1">
      <alignment horizontal="center" vertical="center"/>
    </xf>
    <xf numFmtId="0" fontId="44" fillId="0" borderId="91" xfId="4" applyFont="1" applyBorder="1" applyAlignment="1">
      <alignment horizontal="center" vertical="center" wrapText="1"/>
    </xf>
    <xf numFmtId="0" fontId="44" fillId="0" borderId="92" xfId="4" applyFont="1" applyBorder="1" applyAlignment="1">
      <alignment horizontal="center" vertical="center" wrapText="1"/>
    </xf>
    <xf numFmtId="0" fontId="44" fillId="0" borderId="89" xfId="4" applyFont="1" applyBorder="1" applyAlignment="1">
      <alignment horizontal="center" vertical="center" wrapText="1"/>
    </xf>
    <xf numFmtId="0" fontId="49" fillId="0" borderId="91" xfId="4" applyFill="1" applyBorder="1" applyAlignment="1">
      <alignment horizontal="center" vertical="center" textRotation="90"/>
    </xf>
    <xf numFmtId="0" fontId="49" fillId="0" borderId="92" xfId="4" applyFill="1" applyBorder="1" applyAlignment="1">
      <alignment horizontal="center" vertical="center" textRotation="90"/>
    </xf>
    <xf numFmtId="0" fontId="49" fillId="0" borderId="89" xfId="4" applyFill="1" applyBorder="1" applyAlignment="1">
      <alignment horizontal="center" vertical="center" textRotation="90"/>
    </xf>
    <xf numFmtId="0" fontId="57" fillId="0" borderId="95" xfId="2" applyFont="1" applyFill="1" applyBorder="1" applyAlignment="1">
      <alignment horizontal="center" vertical="center" wrapText="1"/>
    </xf>
    <xf numFmtId="0" fontId="57" fillId="0" borderId="94" xfId="2" applyFont="1" applyFill="1" applyBorder="1" applyAlignment="1">
      <alignment horizontal="center" vertical="center" wrapText="1"/>
    </xf>
    <xf numFmtId="0" fontId="49" fillId="8" borderId="91" xfId="4" applyFill="1" applyBorder="1" applyAlignment="1">
      <alignment horizontal="center" vertical="center" textRotation="90"/>
    </xf>
    <xf numFmtId="0" fontId="49" fillId="8" borderId="89" xfId="4" applyFill="1" applyBorder="1" applyAlignment="1">
      <alignment horizontal="center" vertical="center" textRotation="90"/>
    </xf>
    <xf numFmtId="0" fontId="49" fillId="8" borderId="91" xfId="4" applyFill="1" applyBorder="1" applyAlignment="1">
      <alignment horizontal="center" vertical="center"/>
    </xf>
    <xf numFmtId="0" fontId="49" fillId="8" borderId="89" xfId="4" applyFill="1" applyBorder="1" applyAlignment="1">
      <alignment horizontal="center" vertical="center"/>
    </xf>
    <xf numFmtId="0" fontId="54" fillId="0" borderId="0" xfId="4" applyFont="1" applyAlignment="1">
      <alignment horizontal="center"/>
    </xf>
    <xf numFmtId="0" fontId="60" fillId="0" borderId="0" xfId="4" applyFont="1" applyAlignment="1">
      <alignment horizontal="center"/>
    </xf>
    <xf numFmtId="0" fontId="59" fillId="0" borderId="95" xfId="2" applyFont="1" applyFill="1" applyBorder="1" applyAlignment="1">
      <alignment horizontal="center" vertical="center"/>
    </xf>
    <xf numFmtId="0" fontId="59" fillId="0" borderId="94" xfId="2" applyFont="1" applyFill="1" applyBorder="1" applyAlignment="1">
      <alignment horizontal="center" vertical="center"/>
    </xf>
    <xf numFmtId="0" fontId="59" fillId="0" borderId="96" xfId="2" applyFont="1" applyFill="1" applyBorder="1" applyAlignment="1">
      <alignment horizontal="center" vertical="center"/>
    </xf>
    <xf numFmtId="0" fontId="58" fillId="8" borderId="91" xfId="4" applyFont="1" applyFill="1" applyBorder="1" applyAlignment="1">
      <alignment horizontal="center" vertical="center" wrapText="1"/>
    </xf>
    <xf numFmtId="0" fontId="58" fillId="8" borderId="92" xfId="4" applyFont="1" applyFill="1" applyBorder="1" applyAlignment="1">
      <alignment horizontal="center" vertical="center" wrapText="1"/>
    </xf>
    <xf numFmtId="0" fontId="58" fillId="8" borderId="89" xfId="4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0" borderId="64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 wrapText="1"/>
    </xf>
    <xf numFmtId="0" fontId="19" fillId="0" borderId="61" xfId="1" applyFont="1" applyBorder="1" applyAlignment="1">
      <alignment horizontal="center" vertical="top" wrapText="1"/>
    </xf>
    <xf numFmtId="0" fontId="19" fillId="0" borderId="47" xfId="1" applyFont="1" applyBorder="1" applyAlignment="1">
      <alignment horizontal="center" vertical="top" wrapText="1"/>
    </xf>
    <xf numFmtId="0" fontId="19" fillId="0" borderId="48" xfId="1" applyFont="1" applyBorder="1" applyAlignment="1">
      <alignment horizontal="center" vertical="top" wrapText="1"/>
    </xf>
    <xf numFmtId="0" fontId="19" fillId="0" borderId="39" xfId="1" applyFont="1" applyBorder="1" applyAlignment="1">
      <alignment horizontal="center" vertical="top" wrapText="1"/>
    </xf>
    <xf numFmtId="0" fontId="40" fillId="0" borderId="0" xfId="1" applyFont="1" applyBorder="1" applyAlignment="1">
      <alignment horizontal="center"/>
    </xf>
    <xf numFmtId="0" fontId="38" fillId="0" borderId="30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5" fillId="0" borderId="17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textRotation="90" wrapText="1"/>
    </xf>
    <xf numFmtId="0" fontId="39" fillId="0" borderId="8" xfId="1" applyFont="1" applyBorder="1" applyAlignment="1">
      <alignment horizontal="center" vertical="center" wrapText="1"/>
    </xf>
    <xf numFmtId="0" fontId="37" fillId="0" borderId="65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/>
    </xf>
  </cellXfs>
  <cellStyles count="5">
    <cellStyle name="Excel Built-in Normal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4" workbookViewId="0">
      <selection activeCell="B15" sqref="B15:Q17"/>
    </sheetView>
  </sheetViews>
  <sheetFormatPr defaultColWidth="9" defaultRowHeight="15"/>
  <cols>
    <col min="1" max="1" width="4.42578125" style="9" customWidth="1"/>
    <col min="2" max="2" width="11" style="9" customWidth="1"/>
    <col min="3" max="3" width="27.7109375" style="9" customWidth="1"/>
    <col min="4" max="4" width="6.7109375" style="9" customWidth="1"/>
    <col min="5" max="7" width="20.140625" style="9" customWidth="1"/>
    <col min="8" max="8" width="28.7109375" style="9" customWidth="1"/>
    <col min="9" max="13" width="5.7109375" style="9" customWidth="1"/>
    <col min="14" max="14" width="6.85546875" style="9" customWidth="1"/>
    <col min="15" max="15" width="6.7109375" style="9" customWidth="1"/>
    <col min="16" max="16" width="8.42578125" style="9" customWidth="1"/>
    <col min="17" max="16384" width="9" style="9"/>
  </cols>
  <sheetData>
    <row r="1" spans="1:18">
      <c r="A1" s="10" t="s">
        <v>277</v>
      </c>
      <c r="D1" s="11"/>
      <c r="E1" s="11"/>
      <c r="F1" s="11"/>
      <c r="G1" s="11"/>
    </row>
    <row r="2" spans="1:18">
      <c r="A2" s="10" t="s">
        <v>278</v>
      </c>
      <c r="B2" s="12"/>
      <c r="C2" s="12"/>
      <c r="D2" s="12"/>
      <c r="E2" s="13"/>
      <c r="F2" s="13"/>
      <c r="G2" s="13"/>
      <c r="H2" s="14"/>
      <c r="I2" s="14"/>
      <c r="J2" s="14"/>
      <c r="K2" s="14"/>
      <c r="L2" s="448" t="s">
        <v>279</v>
      </c>
      <c r="M2" s="448"/>
      <c r="N2" s="448"/>
      <c r="O2" s="449" t="s">
        <v>280</v>
      </c>
      <c r="P2" s="449"/>
      <c r="Q2" s="449"/>
    </row>
    <row r="3" spans="1:18">
      <c r="A3" s="10"/>
      <c r="B3" s="12"/>
      <c r="C3" s="12"/>
      <c r="D3" s="12"/>
      <c r="E3" s="13"/>
      <c r="F3" s="13"/>
      <c r="G3" s="13"/>
      <c r="H3" s="14"/>
      <c r="I3" s="14"/>
      <c r="J3" s="14"/>
      <c r="K3" s="14"/>
      <c r="M3" s="450" t="s">
        <v>281</v>
      </c>
      <c r="N3" s="450"/>
      <c r="O3" s="449" t="s">
        <v>4</v>
      </c>
      <c r="P3" s="449"/>
      <c r="Q3" s="449"/>
    </row>
    <row r="4" spans="1:18">
      <c r="A4" s="15" t="s">
        <v>282</v>
      </c>
      <c r="B4" s="12"/>
      <c r="C4" s="12"/>
      <c r="D4" s="12"/>
      <c r="E4" s="13"/>
      <c r="F4" s="13"/>
      <c r="G4" s="13"/>
      <c r="H4" s="14"/>
      <c r="I4" s="14"/>
      <c r="J4" s="14"/>
      <c r="K4" s="14"/>
      <c r="M4" s="450" t="s">
        <v>283</v>
      </c>
      <c r="N4" s="450"/>
      <c r="O4" s="449" t="s">
        <v>284</v>
      </c>
      <c r="P4" s="449"/>
      <c r="Q4" s="449"/>
    </row>
    <row r="5" spans="1:18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8">
      <c r="A6" s="440" t="s">
        <v>285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1:18">
      <c r="A7" s="440" t="s">
        <v>286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</row>
    <row r="8" spans="1:18" ht="8.2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18" ht="18.75">
      <c r="A9" s="441" t="s">
        <v>287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</row>
    <row r="10" spans="1:18" ht="12" customHeight="1"/>
    <row r="11" spans="1:18" ht="12.75" customHeight="1">
      <c r="A11" s="442" t="s">
        <v>288</v>
      </c>
      <c r="B11" s="442" t="s">
        <v>289</v>
      </c>
      <c r="C11" s="443" t="s">
        <v>0</v>
      </c>
      <c r="D11" s="442" t="s">
        <v>290</v>
      </c>
      <c r="E11" s="443" t="s">
        <v>291</v>
      </c>
      <c r="F11" s="443" t="s">
        <v>292</v>
      </c>
      <c r="G11" s="443" t="s">
        <v>293</v>
      </c>
      <c r="H11" s="443" t="s">
        <v>2</v>
      </c>
      <c r="I11" s="444" t="s">
        <v>294</v>
      </c>
      <c r="J11" s="444"/>
      <c r="K11" s="444"/>
      <c r="L11" s="444"/>
      <c r="M11" s="444"/>
      <c r="N11" s="444"/>
      <c r="O11" s="444"/>
      <c r="P11" s="444"/>
      <c r="Q11" s="445" t="s">
        <v>295</v>
      </c>
    </row>
    <row r="12" spans="1:18" ht="26.25" customHeight="1">
      <c r="A12" s="442"/>
      <c r="B12" s="442"/>
      <c r="C12" s="443"/>
      <c r="D12" s="442"/>
      <c r="E12" s="443"/>
      <c r="F12" s="443"/>
      <c r="G12" s="443"/>
      <c r="H12" s="443"/>
      <c r="I12" s="446" t="s">
        <v>296</v>
      </c>
      <c r="J12" s="446"/>
      <c r="K12" s="446"/>
      <c r="L12" s="446"/>
      <c r="M12" s="446"/>
      <c r="N12" s="447" t="s">
        <v>297</v>
      </c>
      <c r="O12" s="435" t="s">
        <v>298</v>
      </c>
      <c r="P12" s="436" t="s">
        <v>299</v>
      </c>
      <c r="Q12" s="445"/>
    </row>
    <row r="13" spans="1:18" ht="27.75" customHeight="1" thickBot="1">
      <c r="A13" s="442"/>
      <c r="B13" s="442"/>
      <c r="C13" s="443"/>
      <c r="D13" s="442"/>
      <c r="E13" s="443"/>
      <c r="F13" s="443"/>
      <c r="G13" s="443"/>
      <c r="H13" s="443"/>
      <c r="I13" s="19" t="s">
        <v>300</v>
      </c>
      <c r="J13" s="19" t="s">
        <v>301</v>
      </c>
      <c r="K13" s="20" t="s">
        <v>302</v>
      </c>
      <c r="L13" s="21" t="s">
        <v>303</v>
      </c>
      <c r="M13" s="21" t="s">
        <v>304</v>
      </c>
      <c r="N13" s="447"/>
      <c r="O13" s="435"/>
      <c r="P13" s="436"/>
      <c r="Q13" s="445"/>
    </row>
    <row r="14" spans="1:18" ht="15.75" thickBot="1">
      <c r="A14" s="442"/>
      <c r="B14" s="442"/>
      <c r="C14" s="443"/>
      <c r="D14" s="442"/>
      <c r="E14" s="443"/>
      <c r="F14" s="443"/>
      <c r="G14" s="443"/>
      <c r="H14" s="443"/>
      <c r="I14" s="22" t="s">
        <v>305</v>
      </c>
      <c r="J14" s="22" t="s">
        <v>305</v>
      </c>
      <c r="K14" s="22" t="s">
        <v>305</v>
      </c>
      <c r="L14" s="23" t="s">
        <v>305</v>
      </c>
      <c r="M14" s="24" t="s">
        <v>306</v>
      </c>
      <c r="N14" s="261" t="s">
        <v>307</v>
      </c>
      <c r="O14" s="261" t="s">
        <v>307</v>
      </c>
      <c r="P14" s="262" t="s">
        <v>308</v>
      </c>
      <c r="Q14" s="445"/>
    </row>
    <row r="15" spans="1:18" ht="16.5" thickBot="1">
      <c r="A15" s="25">
        <v>1</v>
      </c>
      <c r="B15" s="375" t="s">
        <v>171</v>
      </c>
      <c r="C15" s="376" t="s">
        <v>172</v>
      </c>
      <c r="D15" s="377">
        <v>5</v>
      </c>
      <c r="E15" s="378" t="s">
        <v>173</v>
      </c>
      <c r="F15" s="378" t="s">
        <v>4</v>
      </c>
      <c r="G15" s="379" t="s">
        <v>309</v>
      </c>
      <c r="H15" s="378" t="s">
        <v>174</v>
      </c>
      <c r="I15" s="380">
        <v>10</v>
      </c>
      <c r="J15" s="381">
        <v>10</v>
      </c>
      <c r="K15" s="381">
        <v>10</v>
      </c>
      <c r="L15" s="381">
        <v>10</v>
      </c>
      <c r="M15" s="381">
        <v>10</v>
      </c>
      <c r="N15" s="382">
        <f t="shared" ref="N15:N43" si="0">I15+J15+K15+L15+M15</f>
        <v>50</v>
      </c>
      <c r="O15" s="383">
        <v>50</v>
      </c>
      <c r="P15" s="384">
        <f t="shared" ref="P15:P43" si="1">N15+O15</f>
        <v>100</v>
      </c>
      <c r="Q15" s="385">
        <v>1</v>
      </c>
    </row>
    <row r="16" spans="1:18" ht="15.75">
      <c r="A16" s="30">
        <v>2</v>
      </c>
      <c r="B16" s="386">
        <v>506</v>
      </c>
      <c r="C16" s="376" t="s">
        <v>25</v>
      </c>
      <c r="D16" s="377">
        <v>5</v>
      </c>
      <c r="E16" s="378" t="s">
        <v>22</v>
      </c>
      <c r="F16" s="378" t="s">
        <v>4</v>
      </c>
      <c r="G16" s="379" t="s">
        <v>309</v>
      </c>
      <c r="H16" s="378" t="s">
        <v>23</v>
      </c>
      <c r="I16" s="380">
        <v>10</v>
      </c>
      <c r="J16" s="381">
        <v>10</v>
      </c>
      <c r="K16" s="381">
        <v>10</v>
      </c>
      <c r="L16" s="381">
        <v>9</v>
      </c>
      <c r="M16" s="381">
        <v>10</v>
      </c>
      <c r="N16" s="387">
        <f t="shared" si="0"/>
        <v>49</v>
      </c>
      <c r="O16" s="388">
        <v>48</v>
      </c>
      <c r="P16" s="389">
        <f t="shared" si="1"/>
        <v>97</v>
      </c>
      <c r="Q16" s="390">
        <v>2</v>
      </c>
    </row>
    <row r="17" spans="1:17" ht="15.75">
      <c r="A17" s="30">
        <v>3</v>
      </c>
      <c r="B17" s="375" t="s">
        <v>50</v>
      </c>
      <c r="C17" s="376" t="s">
        <v>51</v>
      </c>
      <c r="D17" s="377">
        <v>5</v>
      </c>
      <c r="E17" s="378" t="s">
        <v>52</v>
      </c>
      <c r="F17" s="378" t="s">
        <v>4</v>
      </c>
      <c r="G17" s="379" t="s">
        <v>309</v>
      </c>
      <c r="H17" s="378" t="s">
        <v>53</v>
      </c>
      <c r="I17" s="391">
        <v>8</v>
      </c>
      <c r="J17" s="392">
        <v>10</v>
      </c>
      <c r="K17" s="392">
        <v>10</v>
      </c>
      <c r="L17" s="392">
        <v>10</v>
      </c>
      <c r="M17" s="392">
        <v>10</v>
      </c>
      <c r="N17" s="387">
        <f t="shared" si="0"/>
        <v>48</v>
      </c>
      <c r="O17" s="388">
        <v>48</v>
      </c>
      <c r="P17" s="389">
        <f t="shared" si="1"/>
        <v>96</v>
      </c>
      <c r="Q17" s="390">
        <v>3</v>
      </c>
    </row>
    <row r="18" spans="1:17" ht="15.75">
      <c r="A18" s="30">
        <v>4</v>
      </c>
      <c r="B18" s="2">
        <v>502</v>
      </c>
      <c r="C18" s="3" t="s">
        <v>502</v>
      </c>
      <c r="D18" s="1">
        <v>5</v>
      </c>
      <c r="E18" s="4" t="s">
        <v>12</v>
      </c>
      <c r="F18" s="5" t="s">
        <v>4</v>
      </c>
      <c r="G18" s="26" t="s">
        <v>309</v>
      </c>
      <c r="H18" s="5" t="s">
        <v>13</v>
      </c>
      <c r="I18" s="31">
        <v>10</v>
      </c>
      <c r="J18" s="32">
        <v>10</v>
      </c>
      <c r="K18" s="32">
        <v>10</v>
      </c>
      <c r="L18" s="32">
        <v>10</v>
      </c>
      <c r="M18" s="32">
        <v>10</v>
      </c>
      <c r="N18" s="350">
        <f t="shared" si="0"/>
        <v>50</v>
      </c>
      <c r="O18" s="351">
        <v>44</v>
      </c>
      <c r="P18" s="352">
        <f t="shared" si="1"/>
        <v>94</v>
      </c>
      <c r="Q18" s="33"/>
    </row>
    <row r="19" spans="1:17" ht="15.75">
      <c r="A19" s="30">
        <v>5</v>
      </c>
      <c r="B19" s="2">
        <v>501</v>
      </c>
      <c r="C19" s="3" t="s">
        <v>11</v>
      </c>
      <c r="D19" s="1">
        <v>5</v>
      </c>
      <c r="E19" s="5" t="s">
        <v>12</v>
      </c>
      <c r="F19" s="5" t="s">
        <v>4</v>
      </c>
      <c r="G19" s="26" t="s">
        <v>309</v>
      </c>
      <c r="H19" s="5" t="s">
        <v>13</v>
      </c>
      <c r="I19" s="31">
        <v>10</v>
      </c>
      <c r="J19" s="32">
        <v>10</v>
      </c>
      <c r="K19" s="32">
        <v>10</v>
      </c>
      <c r="L19" s="32">
        <v>10</v>
      </c>
      <c r="M19" s="32">
        <v>10</v>
      </c>
      <c r="N19" s="350">
        <f t="shared" si="0"/>
        <v>50</v>
      </c>
      <c r="O19" s="351">
        <v>42</v>
      </c>
      <c r="P19" s="352">
        <f t="shared" si="1"/>
        <v>92</v>
      </c>
      <c r="Q19" s="33"/>
    </row>
    <row r="20" spans="1:17" ht="15.75">
      <c r="A20" s="30">
        <v>6</v>
      </c>
      <c r="B20" s="2">
        <v>504</v>
      </c>
      <c r="C20" s="3" t="s">
        <v>21</v>
      </c>
      <c r="D20" s="1">
        <v>5</v>
      </c>
      <c r="E20" s="4" t="s">
        <v>22</v>
      </c>
      <c r="F20" s="5" t="s">
        <v>4</v>
      </c>
      <c r="G20" s="26" t="s">
        <v>309</v>
      </c>
      <c r="H20" s="4" t="s">
        <v>23</v>
      </c>
      <c r="I20" s="31">
        <v>8</v>
      </c>
      <c r="J20" s="32">
        <v>8</v>
      </c>
      <c r="K20" s="32">
        <v>10</v>
      </c>
      <c r="L20" s="32">
        <v>10</v>
      </c>
      <c r="M20" s="32">
        <v>10</v>
      </c>
      <c r="N20" s="350">
        <f t="shared" si="0"/>
        <v>46</v>
      </c>
      <c r="O20" s="351">
        <v>46</v>
      </c>
      <c r="P20" s="352">
        <f t="shared" si="1"/>
        <v>92</v>
      </c>
      <c r="Q20" s="33"/>
    </row>
    <row r="21" spans="1:17" ht="15.75">
      <c r="A21" s="30">
        <v>7</v>
      </c>
      <c r="B21" s="6" t="s">
        <v>46</v>
      </c>
      <c r="C21" s="7" t="s">
        <v>47</v>
      </c>
      <c r="D21" s="1">
        <v>5</v>
      </c>
      <c r="E21" s="4" t="s">
        <v>43</v>
      </c>
      <c r="F21" s="4" t="s">
        <v>44</v>
      </c>
      <c r="G21" s="26" t="s">
        <v>309</v>
      </c>
      <c r="H21" s="4" t="s">
        <v>45</v>
      </c>
      <c r="I21" s="31">
        <v>9</v>
      </c>
      <c r="J21" s="32">
        <v>9</v>
      </c>
      <c r="K21" s="32">
        <v>10</v>
      </c>
      <c r="L21" s="32">
        <v>9</v>
      </c>
      <c r="M21" s="32">
        <v>9</v>
      </c>
      <c r="N21" s="350">
        <f t="shared" si="0"/>
        <v>46</v>
      </c>
      <c r="O21" s="351">
        <v>44</v>
      </c>
      <c r="P21" s="352">
        <f t="shared" si="1"/>
        <v>90</v>
      </c>
      <c r="Q21" s="33"/>
    </row>
    <row r="22" spans="1:17" ht="15.75">
      <c r="A22" s="30">
        <v>8</v>
      </c>
      <c r="B22" s="6" t="s">
        <v>41</v>
      </c>
      <c r="C22" s="7" t="s">
        <v>42</v>
      </c>
      <c r="D22" s="1">
        <v>5</v>
      </c>
      <c r="E22" s="4" t="s">
        <v>43</v>
      </c>
      <c r="F22" s="4" t="s">
        <v>44</v>
      </c>
      <c r="G22" s="26" t="s">
        <v>309</v>
      </c>
      <c r="H22" s="4" t="s">
        <v>45</v>
      </c>
      <c r="I22" s="31">
        <v>8</v>
      </c>
      <c r="J22" s="32">
        <v>10</v>
      </c>
      <c r="K22" s="32">
        <v>8</v>
      </c>
      <c r="L22" s="32">
        <v>9</v>
      </c>
      <c r="M22" s="32">
        <v>10</v>
      </c>
      <c r="N22" s="350">
        <f t="shared" si="0"/>
        <v>45</v>
      </c>
      <c r="O22" s="351">
        <v>43</v>
      </c>
      <c r="P22" s="352">
        <f t="shared" si="1"/>
        <v>88</v>
      </c>
      <c r="Q22" s="33"/>
    </row>
    <row r="23" spans="1:17" ht="15.75">
      <c r="A23" s="30">
        <v>9</v>
      </c>
      <c r="B23" s="6" t="s">
        <v>130</v>
      </c>
      <c r="C23" s="7" t="s">
        <v>131</v>
      </c>
      <c r="D23" s="1">
        <v>5</v>
      </c>
      <c r="E23" s="4" t="s">
        <v>132</v>
      </c>
      <c r="F23" s="4" t="s">
        <v>44</v>
      </c>
      <c r="G23" s="26" t="s">
        <v>309</v>
      </c>
      <c r="H23" s="4" t="s">
        <v>133</v>
      </c>
      <c r="I23" s="31">
        <v>10</v>
      </c>
      <c r="J23" s="32">
        <v>10</v>
      </c>
      <c r="K23" s="32">
        <v>10</v>
      </c>
      <c r="L23" s="32">
        <v>10</v>
      </c>
      <c r="M23" s="32">
        <v>9</v>
      </c>
      <c r="N23" s="350">
        <f t="shared" si="0"/>
        <v>49</v>
      </c>
      <c r="O23" s="351">
        <v>37</v>
      </c>
      <c r="P23" s="352">
        <f t="shared" si="1"/>
        <v>86</v>
      </c>
      <c r="Q23" s="33"/>
    </row>
    <row r="24" spans="1:17" ht="15.75">
      <c r="A24" s="34">
        <v>10</v>
      </c>
      <c r="B24" s="2">
        <v>505</v>
      </c>
      <c r="C24" s="3" t="s">
        <v>24</v>
      </c>
      <c r="D24" s="1">
        <v>5</v>
      </c>
      <c r="E24" s="4" t="s">
        <v>22</v>
      </c>
      <c r="F24" s="5" t="s">
        <v>4</v>
      </c>
      <c r="G24" s="26" t="s">
        <v>309</v>
      </c>
      <c r="H24" s="4" t="s">
        <v>23</v>
      </c>
      <c r="I24" s="31">
        <v>7</v>
      </c>
      <c r="J24" s="32">
        <v>7</v>
      </c>
      <c r="K24" s="32">
        <v>7</v>
      </c>
      <c r="L24" s="32">
        <v>7</v>
      </c>
      <c r="M24" s="32">
        <v>10</v>
      </c>
      <c r="N24" s="354">
        <f t="shared" si="0"/>
        <v>38</v>
      </c>
      <c r="O24" s="355">
        <v>47</v>
      </c>
      <c r="P24" s="356">
        <f t="shared" si="1"/>
        <v>85</v>
      </c>
      <c r="Q24" s="33"/>
    </row>
    <row r="25" spans="1:17" ht="15.75">
      <c r="A25" s="34">
        <v>11</v>
      </c>
      <c r="B25" s="6" t="s">
        <v>54</v>
      </c>
      <c r="C25" s="7" t="s">
        <v>55</v>
      </c>
      <c r="D25" s="1">
        <v>5</v>
      </c>
      <c r="E25" s="4" t="s">
        <v>52</v>
      </c>
      <c r="F25" s="4" t="s">
        <v>4</v>
      </c>
      <c r="G25" s="26" t="s">
        <v>309</v>
      </c>
      <c r="H25" s="4" t="s">
        <v>56</v>
      </c>
      <c r="I25" s="31">
        <v>10</v>
      </c>
      <c r="J25" s="32">
        <v>10</v>
      </c>
      <c r="K25" s="32">
        <v>10</v>
      </c>
      <c r="L25" s="32">
        <v>9</v>
      </c>
      <c r="M25" s="32">
        <v>10</v>
      </c>
      <c r="N25" s="354">
        <f t="shared" si="0"/>
        <v>49</v>
      </c>
      <c r="O25" s="355">
        <v>36</v>
      </c>
      <c r="P25" s="356">
        <f t="shared" si="1"/>
        <v>85</v>
      </c>
      <c r="Q25" s="33"/>
    </row>
    <row r="26" spans="1:17" ht="15.75">
      <c r="A26" s="34">
        <v>12</v>
      </c>
      <c r="B26" s="6" t="s">
        <v>134</v>
      </c>
      <c r="C26" s="7" t="s">
        <v>135</v>
      </c>
      <c r="D26" s="1">
        <v>5</v>
      </c>
      <c r="E26" s="4" t="s">
        <v>132</v>
      </c>
      <c r="F26" s="4" t="s">
        <v>44</v>
      </c>
      <c r="G26" s="26" t="s">
        <v>309</v>
      </c>
      <c r="H26" s="4" t="s">
        <v>133</v>
      </c>
      <c r="I26" s="31">
        <v>8</v>
      </c>
      <c r="J26" s="32">
        <v>10</v>
      </c>
      <c r="K26" s="32">
        <v>10</v>
      </c>
      <c r="L26" s="32">
        <v>9</v>
      </c>
      <c r="M26" s="32">
        <v>10</v>
      </c>
      <c r="N26" s="354">
        <f t="shared" si="0"/>
        <v>47</v>
      </c>
      <c r="O26" s="355">
        <v>37</v>
      </c>
      <c r="P26" s="356">
        <f t="shared" si="1"/>
        <v>84</v>
      </c>
      <c r="Q26" s="33"/>
    </row>
    <row r="27" spans="1:17" ht="16.5" thickBot="1">
      <c r="A27" s="34">
        <v>13</v>
      </c>
      <c r="B27" s="6" t="s">
        <v>257</v>
      </c>
      <c r="C27" s="7" t="s">
        <v>258</v>
      </c>
      <c r="D27" s="365">
        <v>5</v>
      </c>
      <c r="E27" s="4" t="s">
        <v>259</v>
      </c>
      <c r="F27" s="4" t="s">
        <v>4</v>
      </c>
      <c r="G27" s="368" t="s">
        <v>309</v>
      </c>
      <c r="H27" s="4" t="s">
        <v>260</v>
      </c>
      <c r="I27" s="31">
        <v>10</v>
      </c>
      <c r="J27" s="32">
        <v>9</v>
      </c>
      <c r="K27" s="32">
        <v>10</v>
      </c>
      <c r="L27" s="32">
        <v>7</v>
      </c>
      <c r="M27" s="32">
        <v>10</v>
      </c>
      <c r="N27" s="354">
        <f t="shared" si="0"/>
        <v>46</v>
      </c>
      <c r="O27" s="355">
        <v>35</v>
      </c>
      <c r="P27" s="356">
        <f t="shared" si="1"/>
        <v>81</v>
      </c>
      <c r="Q27" s="33"/>
    </row>
    <row r="28" spans="1:17" ht="16.5" thickBot="1">
      <c r="A28" s="34">
        <v>14</v>
      </c>
      <c r="B28" s="6" t="s">
        <v>263</v>
      </c>
      <c r="C28" s="7" t="s">
        <v>503</v>
      </c>
      <c r="D28" s="365">
        <v>5</v>
      </c>
      <c r="E28" s="4" t="s">
        <v>259</v>
      </c>
      <c r="F28" s="4" t="s">
        <v>4</v>
      </c>
      <c r="G28" s="368" t="s">
        <v>309</v>
      </c>
      <c r="H28" s="4" t="s">
        <v>264</v>
      </c>
      <c r="I28" s="31">
        <v>10</v>
      </c>
      <c r="J28" s="32">
        <v>8</v>
      </c>
      <c r="K28" s="32">
        <v>8</v>
      </c>
      <c r="L28" s="32">
        <v>8</v>
      </c>
      <c r="M28" s="32">
        <v>10</v>
      </c>
      <c r="N28" s="354">
        <f t="shared" si="0"/>
        <v>44</v>
      </c>
      <c r="O28" s="355">
        <v>36</v>
      </c>
      <c r="P28" s="356">
        <f t="shared" si="1"/>
        <v>80</v>
      </c>
      <c r="Q28" s="33"/>
    </row>
    <row r="29" spans="1:17" ht="16.5" thickBot="1">
      <c r="A29" s="34">
        <v>15</v>
      </c>
      <c r="B29" s="6" t="s">
        <v>251</v>
      </c>
      <c r="C29" s="7" t="s">
        <v>252</v>
      </c>
      <c r="D29" s="1">
        <v>5</v>
      </c>
      <c r="E29" s="4" t="s">
        <v>253</v>
      </c>
      <c r="F29" s="4" t="s">
        <v>4</v>
      </c>
      <c r="G29" s="26" t="s">
        <v>309</v>
      </c>
      <c r="H29" s="4" t="s">
        <v>254</v>
      </c>
      <c r="I29" s="31">
        <v>8</v>
      </c>
      <c r="J29" s="32">
        <v>10</v>
      </c>
      <c r="K29" s="32">
        <v>9</v>
      </c>
      <c r="L29" s="32">
        <v>8</v>
      </c>
      <c r="M29" s="32">
        <v>5</v>
      </c>
      <c r="N29" s="354">
        <f t="shared" si="0"/>
        <v>40</v>
      </c>
      <c r="O29" s="355">
        <v>37</v>
      </c>
      <c r="P29" s="356">
        <f t="shared" si="1"/>
        <v>77</v>
      </c>
      <c r="Q29" s="33"/>
    </row>
    <row r="30" spans="1:17" ht="15.75">
      <c r="A30" s="34">
        <v>16</v>
      </c>
      <c r="B30" s="6" t="s">
        <v>190</v>
      </c>
      <c r="C30" s="7" t="s">
        <v>191</v>
      </c>
      <c r="D30" s="1">
        <v>5</v>
      </c>
      <c r="E30" s="4" t="s">
        <v>187</v>
      </c>
      <c r="F30" s="4" t="s">
        <v>188</v>
      </c>
      <c r="G30" s="26" t="s">
        <v>309</v>
      </c>
      <c r="H30" s="4" t="s">
        <v>189</v>
      </c>
      <c r="I30" s="31">
        <v>8</v>
      </c>
      <c r="J30" s="32">
        <v>10</v>
      </c>
      <c r="K30" s="32">
        <v>10</v>
      </c>
      <c r="L30" s="32">
        <v>9</v>
      </c>
      <c r="M30" s="32">
        <v>5</v>
      </c>
      <c r="N30" s="354">
        <f t="shared" si="0"/>
        <v>42</v>
      </c>
      <c r="O30" s="355">
        <v>34</v>
      </c>
      <c r="P30" s="356">
        <f t="shared" si="1"/>
        <v>76</v>
      </c>
      <c r="Q30" s="33"/>
    </row>
    <row r="31" spans="1:17" ht="15.75">
      <c r="A31" s="34">
        <v>17</v>
      </c>
      <c r="B31" s="6" t="s">
        <v>185</v>
      </c>
      <c r="C31" s="7" t="s">
        <v>186</v>
      </c>
      <c r="D31" s="1">
        <v>5</v>
      </c>
      <c r="E31" s="4" t="s">
        <v>187</v>
      </c>
      <c r="F31" s="4" t="s">
        <v>188</v>
      </c>
      <c r="G31" s="26" t="s">
        <v>309</v>
      </c>
      <c r="H31" s="4" t="s">
        <v>189</v>
      </c>
      <c r="I31" s="31">
        <v>7</v>
      </c>
      <c r="J31" s="32">
        <v>8</v>
      </c>
      <c r="K31" s="32">
        <v>8</v>
      </c>
      <c r="L31" s="32">
        <v>7</v>
      </c>
      <c r="M31" s="32">
        <v>5</v>
      </c>
      <c r="N31" s="354">
        <f t="shared" si="0"/>
        <v>35</v>
      </c>
      <c r="O31" s="355">
        <v>39</v>
      </c>
      <c r="P31" s="356">
        <f t="shared" si="1"/>
        <v>74</v>
      </c>
      <c r="Q31" s="33"/>
    </row>
    <row r="32" spans="1:17" ht="15.75">
      <c r="A32" s="34">
        <v>18</v>
      </c>
      <c r="B32" s="6" t="s">
        <v>95</v>
      </c>
      <c r="C32" s="7" t="s">
        <v>96</v>
      </c>
      <c r="D32" s="1">
        <v>5</v>
      </c>
      <c r="E32" s="4" t="s">
        <v>97</v>
      </c>
      <c r="F32" s="4" t="s">
        <v>98</v>
      </c>
      <c r="G32" s="26" t="s">
        <v>309</v>
      </c>
      <c r="H32" s="4" t="s">
        <v>99</v>
      </c>
      <c r="I32" s="31">
        <v>8</v>
      </c>
      <c r="J32" s="32">
        <v>10</v>
      </c>
      <c r="K32" s="32">
        <v>8</v>
      </c>
      <c r="L32" s="32">
        <v>9</v>
      </c>
      <c r="M32" s="32">
        <v>10</v>
      </c>
      <c r="N32" s="354">
        <f t="shared" si="0"/>
        <v>45</v>
      </c>
      <c r="O32" s="355">
        <v>22</v>
      </c>
      <c r="P32" s="356">
        <f t="shared" si="1"/>
        <v>67</v>
      </c>
      <c r="Q32" s="33"/>
    </row>
    <row r="33" spans="1:17" ht="15.75">
      <c r="A33" s="34">
        <v>19</v>
      </c>
      <c r="B33" s="2">
        <v>503</v>
      </c>
      <c r="C33" s="3" t="s">
        <v>14</v>
      </c>
      <c r="D33" s="1">
        <v>5</v>
      </c>
      <c r="E33" s="4" t="s">
        <v>12</v>
      </c>
      <c r="F33" s="4" t="s">
        <v>4</v>
      </c>
      <c r="G33" s="26" t="s">
        <v>309</v>
      </c>
      <c r="H33" s="4" t="s">
        <v>15</v>
      </c>
      <c r="I33" s="31">
        <v>7</v>
      </c>
      <c r="J33" s="32">
        <v>9</v>
      </c>
      <c r="K33" s="32">
        <v>6</v>
      </c>
      <c r="L33" s="32">
        <v>5</v>
      </c>
      <c r="M33" s="32">
        <v>10</v>
      </c>
      <c r="N33" s="354">
        <f t="shared" si="0"/>
        <v>37</v>
      </c>
      <c r="O33" s="355">
        <v>27</v>
      </c>
      <c r="P33" s="356">
        <f t="shared" si="1"/>
        <v>64</v>
      </c>
      <c r="Q33" s="33"/>
    </row>
    <row r="34" spans="1:17" ht="15.75">
      <c r="A34" s="34">
        <v>20</v>
      </c>
      <c r="B34" s="6" t="s">
        <v>136</v>
      </c>
      <c r="C34" s="7" t="s">
        <v>137</v>
      </c>
      <c r="D34" s="1">
        <v>5</v>
      </c>
      <c r="E34" s="5" t="s">
        <v>132</v>
      </c>
      <c r="F34" s="5" t="s">
        <v>44</v>
      </c>
      <c r="G34" s="26" t="s">
        <v>309</v>
      </c>
      <c r="H34" s="4" t="s">
        <v>133</v>
      </c>
      <c r="I34" s="31">
        <v>0</v>
      </c>
      <c r="J34" s="32">
        <v>8</v>
      </c>
      <c r="K34" s="32">
        <v>6</v>
      </c>
      <c r="L34" s="32">
        <v>6</v>
      </c>
      <c r="M34" s="32">
        <v>10</v>
      </c>
      <c r="N34" s="354">
        <f t="shared" si="0"/>
        <v>30</v>
      </c>
      <c r="O34" s="355">
        <v>33</v>
      </c>
      <c r="P34" s="356">
        <f t="shared" si="1"/>
        <v>63</v>
      </c>
      <c r="Q34" s="33"/>
    </row>
    <row r="35" spans="1:17" ht="15.75">
      <c r="A35" s="34">
        <v>21</v>
      </c>
      <c r="B35" s="6" t="s">
        <v>261</v>
      </c>
      <c r="C35" s="7" t="s">
        <v>262</v>
      </c>
      <c r="D35" s="365">
        <v>5</v>
      </c>
      <c r="E35" s="4" t="s">
        <v>259</v>
      </c>
      <c r="F35" s="4" t="s">
        <v>4</v>
      </c>
      <c r="G35" s="368" t="s">
        <v>309</v>
      </c>
      <c r="H35" s="4" t="s">
        <v>260</v>
      </c>
      <c r="I35" s="31">
        <v>8</v>
      </c>
      <c r="J35" s="32">
        <v>7</v>
      </c>
      <c r="K35" s="32">
        <v>6</v>
      </c>
      <c r="L35" s="32">
        <v>5</v>
      </c>
      <c r="M35" s="32">
        <v>5</v>
      </c>
      <c r="N35" s="354">
        <f t="shared" si="0"/>
        <v>31</v>
      </c>
      <c r="O35" s="355">
        <v>31</v>
      </c>
      <c r="P35" s="356">
        <f t="shared" si="1"/>
        <v>62</v>
      </c>
      <c r="Q35" s="33"/>
    </row>
    <row r="36" spans="1:17" ht="15.75">
      <c r="A36" s="34">
        <v>22</v>
      </c>
      <c r="B36" s="6" t="s">
        <v>147</v>
      </c>
      <c r="C36" s="7" t="s">
        <v>148</v>
      </c>
      <c r="D36" s="1">
        <v>5</v>
      </c>
      <c r="E36" s="4" t="s">
        <v>149</v>
      </c>
      <c r="F36" s="5" t="s">
        <v>4</v>
      </c>
      <c r="G36" s="26" t="s">
        <v>309</v>
      </c>
      <c r="H36" s="4" t="s">
        <v>150</v>
      </c>
      <c r="I36" s="31">
        <v>0</v>
      </c>
      <c r="J36" s="32">
        <v>7</v>
      </c>
      <c r="K36" s="32">
        <v>6</v>
      </c>
      <c r="L36" s="32">
        <v>6</v>
      </c>
      <c r="M36" s="32">
        <v>5</v>
      </c>
      <c r="N36" s="354">
        <f t="shared" si="0"/>
        <v>24</v>
      </c>
      <c r="O36" s="355">
        <v>37</v>
      </c>
      <c r="P36" s="356">
        <f t="shared" si="1"/>
        <v>61</v>
      </c>
      <c r="Q36" s="33"/>
    </row>
    <row r="37" spans="1:17" ht="15.75">
      <c r="A37" s="34">
        <v>23</v>
      </c>
      <c r="B37" s="6" t="s">
        <v>57</v>
      </c>
      <c r="C37" s="7" t="s">
        <v>58</v>
      </c>
      <c r="D37" s="1">
        <v>5</v>
      </c>
      <c r="E37" s="4" t="s">
        <v>52</v>
      </c>
      <c r="F37" s="4" t="s">
        <v>4</v>
      </c>
      <c r="G37" s="26" t="s">
        <v>309</v>
      </c>
      <c r="H37" s="4" t="s">
        <v>56</v>
      </c>
      <c r="I37" s="31">
        <v>8</v>
      </c>
      <c r="J37" s="32">
        <v>8</v>
      </c>
      <c r="K37" s="32">
        <v>7</v>
      </c>
      <c r="L37" s="32">
        <v>8</v>
      </c>
      <c r="M37" s="32">
        <v>10</v>
      </c>
      <c r="N37" s="354">
        <f t="shared" si="0"/>
        <v>41</v>
      </c>
      <c r="O37" s="355">
        <v>15</v>
      </c>
      <c r="P37" s="356">
        <f t="shared" si="1"/>
        <v>56</v>
      </c>
      <c r="Q37" s="33"/>
    </row>
    <row r="38" spans="1:17" ht="15.75">
      <c r="A38" s="34">
        <v>24</v>
      </c>
      <c r="B38" s="6" t="s">
        <v>175</v>
      </c>
      <c r="C38" s="7" t="s">
        <v>176</v>
      </c>
      <c r="D38" s="1">
        <v>5</v>
      </c>
      <c r="E38" s="5" t="s">
        <v>173</v>
      </c>
      <c r="F38" s="4" t="s">
        <v>4</v>
      </c>
      <c r="G38" s="26" t="s">
        <v>309</v>
      </c>
      <c r="H38" s="5" t="s">
        <v>177</v>
      </c>
      <c r="I38" s="31">
        <v>0</v>
      </c>
      <c r="J38" s="32"/>
      <c r="K38" s="32"/>
      <c r="L38" s="32"/>
      <c r="M38" s="32"/>
      <c r="N38" s="354">
        <f t="shared" si="0"/>
        <v>0</v>
      </c>
      <c r="O38" s="355">
        <v>0</v>
      </c>
      <c r="P38" s="356">
        <f t="shared" si="1"/>
        <v>0</v>
      </c>
      <c r="Q38" s="33"/>
    </row>
    <row r="39" spans="1:17" ht="15.75">
      <c r="A39" s="34">
        <v>25</v>
      </c>
      <c r="B39" s="6" t="s">
        <v>202</v>
      </c>
      <c r="C39" s="7" t="s">
        <v>203</v>
      </c>
      <c r="D39" s="1">
        <v>5</v>
      </c>
      <c r="E39" s="5" t="s">
        <v>204</v>
      </c>
      <c r="F39" s="5" t="s">
        <v>205</v>
      </c>
      <c r="G39" s="26" t="s">
        <v>309</v>
      </c>
      <c r="H39" s="5" t="s">
        <v>206</v>
      </c>
      <c r="I39" s="31">
        <v>0</v>
      </c>
      <c r="J39" s="32"/>
      <c r="K39" s="32"/>
      <c r="L39" s="32"/>
      <c r="M39" s="32"/>
      <c r="N39" s="354">
        <f t="shared" si="0"/>
        <v>0</v>
      </c>
      <c r="O39" s="355">
        <v>0</v>
      </c>
      <c r="P39" s="356">
        <f t="shared" si="1"/>
        <v>0</v>
      </c>
      <c r="Q39" s="33"/>
    </row>
    <row r="40" spans="1:17" ht="16.5" thickBot="1">
      <c r="A40" s="34">
        <v>26</v>
      </c>
      <c r="B40" s="6" t="s">
        <v>207</v>
      </c>
      <c r="C40" s="7" t="s">
        <v>208</v>
      </c>
      <c r="D40" s="253">
        <v>5</v>
      </c>
      <c r="E40" s="5" t="s">
        <v>204</v>
      </c>
      <c r="F40" s="5" t="s">
        <v>205</v>
      </c>
      <c r="G40" s="250" t="s">
        <v>309</v>
      </c>
      <c r="H40" s="5" t="s">
        <v>206</v>
      </c>
      <c r="I40" s="31">
        <v>0</v>
      </c>
      <c r="J40" s="32"/>
      <c r="K40" s="32"/>
      <c r="L40" s="32"/>
      <c r="M40" s="32"/>
      <c r="N40" s="354">
        <f t="shared" si="0"/>
        <v>0</v>
      </c>
      <c r="O40" s="355">
        <v>0</v>
      </c>
      <c r="P40" s="356">
        <f t="shared" si="1"/>
        <v>0</v>
      </c>
      <c r="Q40" s="33"/>
    </row>
    <row r="41" spans="1:17" ht="16.5" thickBot="1">
      <c r="A41" s="260">
        <v>27</v>
      </c>
      <c r="B41" s="6" t="s">
        <v>209</v>
      </c>
      <c r="C41" s="252" t="s">
        <v>210</v>
      </c>
      <c r="D41" s="364">
        <v>5</v>
      </c>
      <c r="E41" s="287" t="s">
        <v>204</v>
      </c>
      <c r="F41" s="366" t="s">
        <v>205</v>
      </c>
      <c r="G41" s="367" t="s">
        <v>309</v>
      </c>
      <c r="H41" s="287" t="s">
        <v>211</v>
      </c>
      <c r="I41" s="31">
        <v>0</v>
      </c>
      <c r="J41" s="32"/>
      <c r="K41" s="32"/>
      <c r="L41" s="32"/>
      <c r="M41" s="32"/>
      <c r="N41" s="354">
        <f t="shared" si="0"/>
        <v>0</v>
      </c>
      <c r="O41" s="355">
        <v>0</v>
      </c>
      <c r="P41" s="356">
        <f t="shared" si="1"/>
        <v>0</v>
      </c>
      <c r="Q41" s="33"/>
    </row>
    <row r="42" spans="1:17" ht="16.5" thickBot="1">
      <c r="A42" s="264">
        <v>28</v>
      </c>
      <c r="B42" s="259" t="s">
        <v>243</v>
      </c>
      <c r="C42" s="252" t="s">
        <v>244</v>
      </c>
      <c r="D42" s="364">
        <v>5</v>
      </c>
      <c r="E42" s="287" t="s">
        <v>245</v>
      </c>
      <c r="F42" s="248" t="s">
        <v>4</v>
      </c>
      <c r="G42" s="367" t="s">
        <v>309</v>
      </c>
      <c r="H42" s="287" t="s">
        <v>246</v>
      </c>
      <c r="I42" s="31">
        <v>0</v>
      </c>
      <c r="J42" s="32"/>
      <c r="K42" s="32"/>
      <c r="L42" s="32"/>
      <c r="M42" s="32"/>
      <c r="N42" s="354">
        <f t="shared" si="0"/>
        <v>0</v>
      </c>
      <c r="O42" s="355">
        <v>0</v>
      </c>
      <c r="P42" s="356">
        <f t="shared" si="1"/>
        <v>0</v>
      </c>
      <c r="Q42" s="33"/>
    </row>
    <row r="43" spans="1:17" ht="16.5" thickBot="1">
      <c r="A43" s="264">
        <v>29</v>
      </c>
      <c r="B43" s="259" t="s">
        <v>247</v>
      </c>
      <c r="C43" s="252" t="s">
        <v>248</v>
      </c>
      <c r="D43" s="364">
        <v>5</v>
      </c>
      <c r="E43" s="287" t="s">
        <v>245</v>
      </c>
      <c r="F43" s="248" t="s">
        <v>4</v>
      </c>
      <c r="G43" s="367" t="s">
        <v>309</v>
      </c>
      <c r="H43" s="287" t="s">
        <v>246</v>
      </c>
      <c r="I43" s="31">
        <v>0</v>
      </c>
      <c r="J43" s="32"/>
      <c r="K43" s="32"/>
      <c r="L43" s="32"/>
      <c r="M43" s="32"/>
      <c r="N43" s="354">
        <f t="shared" si="0"/>
        <v>0</v>
      </c>
      <c r="O43" s="355">
        <v>0</v>
      </c>
      <c r="P43" s="356">
        <f t="shared" si="1"/>
        <v>0</v>
      </c>
      <c r="Q43" s="33"/>
    </row>
    <row r="45" spans="1:17" ht="15" hidden="1" customHeight="1"/>
    <row r="46" spans="1:17" ht="15" hidden="1" customHeight="1"/>
    <row r="47" spans="1:17" ht="16.5" thickBot="1">
      <c r="B47" s="37" t="s">
        <v>310</v>
      </c>
    </row>
    <row r="48" spans="1:17" ht="47.25" customHeight="1">
      <c r="B48" s="438" t="s">
        <v>311</v>
      </c>
      <c r="C48" s="438"/>
      <c r="D48" s="438"/>
      <c r="E48" s="38" t="s">
        <v>312</v>
      </c>
    </row>
    <row r="49" spans="2:5" ht="27" customHeight="1">
      <c r="B49" s="39" t="s">
        <v>300</v>
      </c>
      <c r="C49" s="439" t="s">
        <v>313</v>
      </c>
      <c r="D49" s="439"/>
      <c r="E49" s="40" t="s">
        <v>305</v>
      </c>
    </row>
    <row r="50" spans="2:5" ht="39.75" customHeight="1">
      <c r="B50" s="39" t="s">
        <v>301</v>
      </c>
      <c r="C50" s="439" t="s">
        <v>314</v>
      </c>
      <c r="D50" s="439"/>
      <c r="E50" s="40" t="s">
        <v>305</v>
      </c>
    </row>
    <row r="51" spans="2:5" ht="26.25" customHeight="1">
      <c r="B51" s="39" t="s">
        <v>302</v>
      </c>
      <c r="C51" s="439" t="s">
        <v>315</v>
      </c>
      <c r="D51" s="439"/>
      <c r="E51" s="40" t="s">
        <v>305</v>
      </c>
    </row>
    <row r="52" spans="2:5" ht="22.5" customHeight="1">
      <c r="B52" s="39" t="s">
        <v>303</v>
      </c>
      <c r="C52" s="439" t="s">
        <v>316</v>
      </c>
      <c r="D52" s="439"/>
      <c r="E52" s="40" t="s">
        <v>305</v>
      </c>
    </row>
    <row r="53" spans="2:5" ht="32.25" customHeight="1">
      <c r="B53" s="41" t="s">
        <v>304</v>
      </c>
      <c r="C53" s="437" t="s">
        <v>317</v>
      </c>
      <c r="D53" s="437"/>
      <c r="E53" s="42" t="s">
        <v>318</v>
      </c>
    </row>
  </sheetData>
  <sheetProtection selectLockedCells="1" selectUnlockedCells="1"/>
  <sortState ref="B15:P43">
    <sortCondition descending="1" ref="P15:P43"/>
  </sortState>
  <mergeCells count="30">
    <mergeCell ref="L2:N2"/>
    <mergeCell ref="O2:Q2"/>
    <mergeCell ref="M3:N3"/>
    <mergeCell ref="O3:Q3"/>
    <mergeCell ref="M4:N4"/>
    <mergeCell ref="O4:Q4"/>
    <mergeCell ref="A6:R6"/>
    <mergeCell ref="A7:R7"/>
    <mergeCell ref="A8:R8"/>
    <mergeCell ref="A9:R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Q11:Q14"/>
    <mergeCell ref="I12:M12"/>
    <mergeCell ref="N12:N13"/>
    <mergeCell ref="O12:O13"/>
    <mergeCell ref="P12:P13"/>
    <mergeCell ref="C53:D53"/>
    <mergeCell ref="B48:D48"/>
    <mergeCell ref="C49:D49"/>
    <mergeCell ref="C50:D50"/>
    <mergeCell ref="C51:D51"/>
    <mergeCell ref="C52:D52"/>
  </mergeCells>
  <printOptions horizontalCentered="1"/>
  <pageMargins left="0.2361111111111111" right="0.2361111111111111" top="0.35416666666666669" bottom="0.6875" header="0.51180555555555551" footer="0.6875"/>
  <pageSetup paperSize="9" scale="72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>
      <selection activeCell="A33" sqref="A33:XFD68"/>
    </sheetView>
  </sheetViews>
  <sheetFormatPr defaultColWidth="9" defaultRowHeight="15"/>
  <cols>
    <col min="1" max="1" width="4.7109375" style="9" customWidth="1"/>
    <col min="2" max="2" width="26.140625" style="9" customWidth="1"/>
    <col min="3" max="3" width="26" style="9" customWidth="1"/>
    <col min="4" max="5" width="14.42578125" style="9" customWidth="1"/>
    <col min="6" max="6" width="19.5703125" style="9" customWidth="1"/>
    <col min="7" max="7" width="11" style="9" customWidth="1"/>
    <col min="8" max="8" width="10.28515625" style="9" customWidth="1"/>
    <col min="9" max="9" width="12.85546875" style="9" customWidth="1"/>
    <col min="10" max="10" width="9.42578125" style="9" customWidth="1"/>
    <col min="11" max="11" width="10" style="9" customWidth="1"/>
    <col min="12" max="12" width="9.7109375" style="9" customWidth="1"/>
    <col min="13" max="14" width="9.5703125" style="9" customWidth="1"/>
    <col min="15" max="16384" width="9" style="9"/>
  </cols>
  <sheetData>
    <row r="1" spans="1:16">
      <c r="A1" s="10" t="s">
        <v>277</v>
      </c>
      <c r="I1" s="94" t="s">
        <v>279</v>
      </c>
      <c r="J1" s="9" t="s">
        <v>280</v>
      </c>
    </row>
    <row r="2" spans="1:16">
      <c r="A2" s="10" t="s">
        <v>278</v>
      </c>
      <c r="I2" s="94" t="s">
        <v>281</v>
      </c>
      <c r="J2" s="14" t="s">
        <v>4</v>
      </c>
    </row>
    <row r="3" spans="1:16">
      <c r="A3" s="10"/>
      <c r="I3" s="94" t="s">
        <v>283</v>
      </c>
      <c r="J3" s="14" t="s">
        <v>284</v>
      </c>
    </row>
    <row r="4" spans="1:16">
      <c r="A4" s="15" t="s">
        <v>412</v>
      </c>
    </row>
    <row r="5" spans="1:16">
      <c r="A5" s="15" t="s">
        <v>282</v>
      </c>
    </row>
    <row r="6" spans="1:16" ht="18.75">
      <c r="A6" s="441" t="s">
        <v>285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95"/>
      <c r="P6" s="95"/>
    </row>
    <row r="7" spans="1:16" ht="18">
      <c r="B7" s="519" t="s">
        <v>413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186"/>
    </row>
    <row r="8" spans="1:16" ht="15" customHeight="1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</row>
    <row r="9" spans="1:16" ht="30.75" thickBot="1">
      <c r="B9" s="187" t="s">
        <v>414</v>
      </c>
      <c r="C9" s="188" t="s">
        <v>415</v>
      </c>
      <c r="D9" s="188"/>
      <c r="E9" s="188"/>
      <c r="F9" s="188"/>
      <c r="H9" s="189"/>
      <c r="I9" s="189"/>
      <c r="J9" s="189"/>
    </row>
    <row r="10" spans="1:16" ht="18" customHeight="1" thickBot="1">
      <c r="B10" s="190"/>
      <c r="C10" s="191"/>
      <c r="D10" s="191"/>
      <c r="E10" s="191"/>
      <c r="F10" s="191"/>
      <c r="G10" s="514" t="s">
        <v>352</v>
      </c>
      <c r="H10" s="514"/>
      <c r="I10" s="514"/>
      <c r="J10" s="514"/>
      <c r="K10" s="515" t="s">
        <v>416</v>
      </c>
      <c r="L10" s="495" t="s">
        <v>354</v>
      </c>
      <c r="M10" s="516" t="s">
        <v>295</v>
      </c>
    </row>
    <row r="11" spans="1:16" ht="15" customHeight="1" thickBot="1">
      <c r="A11" s="510" t="s">
        <v>417</v>
      </c>
      <c r="B11" s="517" t="s">
        <v>418</v>
      </c>
      <c r="C11" s="443" t="s">
        <v>291</v>
      </c>
      <c r="D11" s="443" t="s">
        <v>292</v>
      </c>
      <c r="E11" s="443" t="s">
        <v>293</v>
      </c>
      <c r="F11" s="443" t="s">
        <v>2</v>
      </c>
      <c r="G11" s="141" t="s">
        <v>355</v>
      </c>
      <c r="H11" s="102" t="s">
        <v>356</v>
      </c>
      <c r="I11" s="192" t="s">
        <v>312</v>
      </c>
      <c r="J11" s="518" t="s">
        <v>419</v>
      </c>
      <c r="K11" s="515"/>
      <c r="L11" s="495"/>
      <c r="M11" s="516"/>
    </row>
    <row r="12" spans="1:16" ht="15.75" thickBot="1">
      <c r="A12" s="510"/>
      <c r="B12" s="517"/>
      <c r="C12" s="443"/>
      <c r="D12" s="443"/>
      <c r="E12" s="443"/>
      <c r="F12" s="443"/>
      <c r="G12" s="193" t="s">
        <v>395</v>
      </c>
      <c r="H12" s="109" t="s">
        <v>395</v>
      </c>
      <c r="I12" s="194" t="s">
        <v>360</v>
      </c>
      <c r="J12" s="518"/>
      <c r="K12" s="194" t="s">
        <v>359</v>
      </c>
      <c r="L12" s="495"/>
      <c r="M12" s="516"/>
    </row>
    <row r="13" spans="1:16" ht="16.5" thickBot="1">
      <c r="A13" s="25">
        <v>1</v>
      </c>
      <c r="B13" s="247" t="s">
        <v>20</v>
      </c>
      <c r="C13" s="124" t="s">
        <v>12</v>
      </c>
      <c r="D13" s="33" t="s">
        <v>4</v>
      </c>
      <c r="E13" s="124" t="s">
        <v>361</v>
      </c>
      <c r="F13" s="35" t="s">
        <v>13</v>
      </c>
      <c r="G13" s="31">
        <v>15</v>
      </c>
      <c r="H13" s="342">
        <v>15</v>
      </c>
      <c r="I13" s="207">
        <f>G13+H13</f>
        <v>30</v>
      </c>
      <c r="J13" s="123"/>
      <c r="K13" s="208">
        <v>48</v>
      </c>
      <c r="L13" s="209">
        <f>I13+K13</f>
        <v>78</v>
      </c>
      <c r="M13" s="345">
        <v>1</v>
      </c>
    </row>
    <row r="14" spans="1:16" ht="15.75">
      <c r="A14" s="30">
        <v>2</v>
      </c>
      <c r="B14" s="7" t="s">
        <v>275</v>
      </c>
      <c r="C14" s="195" t="s">
        <v>426</v>
      </c>
      <c r="D14" s="29" t="s">
        <v>4</v>
      </c>
      <c r="E14" s="195" t="s">
        <v>361</v>
      </c>
      <c r="F14" s="228" t="s">
        <v>150</v>
      </c>
      <c r="G14" s="197">
        <v>10</v>
      </c>
      <c r="H14" s="151">
        <v>10</v>
      </c>
      <c r="I14" s="198">
        <v>20</v>
      </c>
      <c r="J14" s="199"/>
      <c r="K14" s="200">
        <v>42</v>
      </c>
      <c r="L14" s="201">
        <v>62</v>
      </c>
      <c r="M14" s="346">
        <v>2</v>
      </c>
    </row>
    <row r="15" spans="1:16" ht="15.75" thickBot="1">
      <c r="A15" s="34"/>
      <c r="M15" s="163"/>
    </row>
    <row r="16" spans="1:16" hidden="1">
      <c r="A16" s="7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4" ht="30.75" hidden="1" thickBot="1">
      <c r="B17" s="187" t="s">
        <v>414</v>
      </c>
      <c r="C17" s="188" t="s">
        <v>420</v>
      </c>
      <c r="D17" s="188"/>
      <c r="E17" s="188"/>
      <c r="F17" s="188"/>
      <c r="H17" s="189"/>
      <c r="I17" s="189"/>
      <c r="J17" s="189"/>
    </row>
    <row r="18" spans="1:14" ht="15" hidden="1" customHeight="1" thickBot="1">
      <c r="B18" s="190"/>
      <c r="C18" s="191"/>
      <c r="D18" s="191"/>
      <c r="E18" s="191"/>
      <c r="F18" s="191"/>
      <c r="G18" s="514" t="s">
        <v>352</v>
      </c>
      <c r="H18" s="514"/>
      <c r="I18" s="514"/>
      <c r="J18" s="514"/>
      <c r="K18" s="515" t="s">
        <v>416</v>
      </c>
      <c r="L18" s="495" t="s">
        <v>354</v>
      </c>
      <c r="M18" s="516" t="s">
        <v>295</v>
      </c>
    </row>
    <row r="19" spans="1:14" ht="15" hidden="1" customHeight="1" thickBot="1">
      <c r="A19" s="510" t="s">
        <v>417</v>
      </c>
      <c r="B19" s="517" t="s">
        <v>418</v>
      </c>
      <c r="C19" s="443" t="s">
        <v>291</v>
      </c>
      <c r="D19" s="443" t="s">
        <v>292</v>
      </c>
      <c r="E19" s="443" t="s">
        <v>293</v>
      </c>
      <c r="F19" s="443" t="s">
        <v>2</v>
      </c>
      <c r="G19" s="141" t="s">
        <v>355</v>
      </c>
      <c r="H19" s="102" t="s">
        <v>356</v>
      </c>
      <c r="I19" s="192" t="s">
        <v>312</v>
      </c>
      <c r="J19" s="518" t="s">
        <v>419</v>
      </c>
      <c r="K19" s="515"/>
      <c r="L19" s="495"/>
      <c r="M19" s="516"/>
    </row>
    <row r="20" spans="1:14" ht="15.75" hidden="1" thickBot="1">
      <c r="A20" s="510"/>
      <c r="B20" s="517"/>
      <c r="C20" s="443"/>
      <c r="D20" s="443"/>
      <c r="E20" s="443"/>
      <c r="F20" s="443"/>
      <c r="G20" s="193" t="s">
        <v>395</v>
      </c>
      <c r="H20" s="109" t="s">
        <v>395</v>
      </c>
      <c r="I20" s="202" t="s">
        <v>360</v>
      </c>
      <c r="J20" s="518"/>
      <c r="K20" s="202" t="s">
        <v>359</v>
      </c>
      <c r="L20" s="495"/>
      <c r="M20" s="516"/>
    </row>
    <row r="21" spans="1:14" hidden="1">
      <c r="A21" s="25"/>
      <c r="B21" s="29"/>
      <c r="C21" s="195"/>
      <c r="D21" s="29"/>
      <c r="E21" s="196"/>
      <c r="F21" s="29"/>
      <c r="G21" s="203">
        <v>0</v>
      </c>
      <c r="H21" s="204">
        <v>0</v>
      </c>
      <c r="I21" s="198">
        <f>G21+H21</f>
        <v>0</v>
      </c>
      <c r="J21" s="205"/>
      <c r="K21" s="200">
        <v>0</v>
      </c>
      <c r="L21" s="201">
        <f>I21+K21</f>
        <v>0</v>
      </c>
      <c r="M21" s="113"/>
    </row>
    <row r="22" spans="1:14" hidden="1">
      <c r="A22" s="30"/>
      <c r="B22" s="33"/>
      <c r="C22" s="124"/>
      <c r="D22" s="33"/>
      <c r="E22" s="124"/>
      <c r="F22" s="33"/>
      <c r="G22" s="36">
        <v>0</v>
      </c>
      <c r="H22" s="206">
        <v>0</v>
      </c>
      <c r="I22" s="207">
        <f>G22+H22</f>
        <v>0</v>
      </c>
      <c r="J22" s="130"/>
      <c r="K22" s="208">
        <v>0</v>
      </c>
      <c r="L22" s="209">
        <f>I22+K22</f>
        <v>0</v>
      </c>
      <c r="M22" s="122"/>
    </row>
    <row r="23" spans="1:14" ht="15.75" hidden="1" thickBot="1">
      <c r="A23" s="34"/>
      <c r="B23" s="165"/>
      <c r="C23" s="166"/>
      <c r="D23" s="165"/>
      <c r="E23" s="166"/>
      <c r="F23" s="165"/>
      <c r="G23" s="210">
        <v>0</v>
      </c>
      <c r="H23" s="211">
        <v>0</v>
      </c>
      <c r="I23" s="194">
        <f>G23+H23</f>
        <v>0</v>
      </c>
      <c r="J23" s="174"/>
      <c r="K23" s="212">
        <v>0</v>
      </c>
      <c r="L23" s="213">
        <f>I23+K23</f>
        <v>0</v>
      </c>
      <c r="M23" s="163"/>
    </row>
    <row r="24" spans="1:14" hidden="1">
      <c r="A24" s="7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30.75" thickBot="1">
      <c r="B25" s="187" t="s">
        <v>414</v>
      </c>
      <c r="C25" s="188" t="s">
        <v>421</v>
      </c>
      <c r="D25" s="188"/>
      <c r="E25" s="188"/>
      <c r="F25" s="188"/>
      <c r="H25" s="189"/>
      <c r="I25" s="189"/>
      <c r="J25" s="189"/>
    </row>
    <row r="26" spans="1:14" ht="17.25" customHeight="1" thickBot="1">
      <c r="B26" s="190"/>
      <c r="C26" s="191"/>
      <c r="D26" s="191"/>
      <c r="E26" s="191"/>
      <c r="F26" s="191"/>
      <c r="G26" s="514" t="s">
        <v>352</v>
      </c>
      <c r="H26" s="514"/>
      <c r="I26" s="514"/>
      <c r="J26" s="514"/>
      <c r="K26" s="514"/>
      <c r="L26" s="515" t="s">
        <v>416</v>
      </c>
      <c r="M26" s="495" t="s">
        <v>354</v>
      </c>
      <c r="N26" s="516" t="s">
        <v>295</v>
      </c>
    </row>
    <row r="27" spans="1:14" ht="15" customHeight="1">
      <c r="A27" s="510" t="s">
        <v>417</v>
      </c>
      <c r="B27" s="517" t="s">
        <v>418</v>
      </c>
      <c r="C27" s="443" t="s">
        <v>291</v>
      </c>
      <c r="D27" s="443" t="s">
        <v>292</v>
      </c>
      <c r="E27" s="443" t="s">
        <v>293</v>
      </c>
      <c r="F27" s="443" t="s">
        <v>2</v>
      </c>
      <c r="G27" s="141" t="s">
        <v>355</v>
      </c>
      <c r="H27" s="102" t="s">
        <v>356</v>
      </c>
      <c r="I27" s="102" t="s">
        <v>388</v>
      </c>
      <c r="J27" s="192" t="s">
        <v>312</v>
      </c>
      <c r="K27" s="518" t="s">
        <v>419</v>
      </c>
      <c r="L27" s="515"/>
      <c r="M27" s="495"/>
      <c r="N27" s="516"/>
    </row>
    <row r="28" spans="1:14">
      <c r="A28" s="510"/>
      <c r="B28" s="517"/>
      <c r="C28" s="443"/>
      <c r="D28" s="443"/>
      <c r="E28" s="443"/>
      <c r="F28" s="443"/>
      <c r="G28" s="214" t="s">
        <v>358</v>
      </c>
      <c r="H28" s="215" t="s">
        <v>358</v>
      </c>
      <c r="I28" s="215" t="s">
        <v>358</v>
      </c>
      <c r="J28" s="216" t="s">
        <v>360</v>
      </c>
      <c r="K28" s="518"/>
      <c r="L28" s="202" t="s">
        <v>359</v>
      </c>
      <c r="M28" s="495"/>
      <c r="N28" s="516"/>
    </row>
    <row r="29" spans="1:14" ht="15.75">
      <c r="A29" s="25">
        <v>1</v>
      </c>
      <c r="B29" s="7" t="s">
        <v>276</v>
      </c>
      <c r="C29" t="s">
        <v>149</v>
      </c>
      <c r="D29" s="1" t="s">
        <v>4</v>
      </c>
      <c r="E29" s="195" t="s">
        <v>361</v>
      </c>
      <c r="F29" s="29" t="s">
        <v>150</v>
      </c>
      <c r="G29" s="27">
        <v>2</v>
      </c>
      <c r="H29" s="28">
        <v>2</v>
      </c>
      <c r="I29" s="149">
        <v>2</v>
      </c>
      <c r="J29" s="217">
        <f>(G29+H29+I29)*0.5</f>
        <v>3</v>
      </c>
      <c r="K29" s="199"/>
      <c r="L29" s="200">
        <v>0</v>
      </c>
      <c r="M29" s="340">
        <f>J29+L29</f>
        <v>3</v>
      </c>
      <c r="N29" s="343">
        <v>1</v>
      </c>
    </row>
    <row r="30" spans="1:14">
      <c r="A30" s="30"/>
      <c r="B30" s="33"/>
      <c r="C30" s="124"/>
      <c r="D30" s="33"/>
      <c r="E30" s="124"/>
      <c r="F30" s="33"/>
      <c r="G30" s="275">
        <v>0</v>
      </c>
      <c r="H30" s="276">
        <v>0</v>
      </c>
      <c r="I30" s="277">
        <v>0</v>
      </c>
      <c r="J30" s="278">
        <f>(G30+H30+I30)*0.5</f>
        <v>0</v>
      </c>
      <c r="K30" s="279"/>
      <c r="L30" s="280">
        <v>0</v>
      </c>
      <c r="M30" s="268">
        <f>J30+L30</f>
        <v>0</v>
      </c>
      <c r="N30" s="122"/>
    </row>
    <row r="31" spans="1:14">
      <c r="A31" s="34"/>
      <c r="B31" s="165"/>
      <c r="C31" s="166"/>
      <c r="D31" s="165"/>
      <c r="E31" s="166"/>
      <c r="F31" s="165"/>
      <c r="G31" s="281">
        <v>0</v>
      </c>
      <c r="H31" s="282">
        <v>0</v>
      </c>
      <c r="I31" s="283">
        <v>0</v>
      </c>
      <c r="J31" s="284">
        <f>(G31+H31+I31)*0.5</f>
        <v>0</v>
      </c>
      <c r="K31" s="285"/>
      <c r="L31" s="286">
        <v>0</v>
      </c>
      <c r="M31" s="271">
        <f>J31+L31</f>
        <v>0</v>
      </c>
      <c r="N31" s="163"/>
    </row>
    <row r="32" spans="1:14">
      <c r="A32" s="7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30" hidden="1">
      <c r="B33" s="187" t="s">
        <v>414</v>
      </c>
      <c r="C33" s="188" t="s">
        <v>422</v>
      </c>
      <c r="D33" s="188"/>
      <c r="E33" s="188"/>
      <c r="F33" s="188"/>
      <c r="H33" s="189"/>
      <c r="I33" s="189"/>
      <c r="J33" s="189"/>
    </row>
    <row r="34" spans="1:14" ht="15.75" hidden="1" customHeight="1">
      <c r="B34" s="190"/>
      <c r="C34" s="191"/>
      <c r="D34" s="191"/>
      <c r="E34" s="191"/>
      <c r="F34" s="191"/>
      <c r="G34" s="514" t="s">
        <v>352</v>
      </c>
      <c r="H34" s="514"/>
      <c r="I34" s="514"/>
      <c r="J34" s="514"/>
      <c r="K34" s="515" t="s">
        <v>416</v>
      </c>
      <c r="L34" s="495" t="s">
        <v>354</v>
      </c>
      <c r="M34" s="516" t="s">
        <v>295</v>
      </c>
    </row>
    <row r="35" spans="1:14" ht="15" hidden="1" customHeight="1">
      <c r="A35" s="510" t="s">
        <v>417</v>
      </c>
      <c r="B35" s="517" t="s">
        <v>418</v>
      </c>
      <c r="C35" s="443" t="s">
        <v>291</v>
      </c>
      <c r="D35" s="443" t="s">
        <v>292</v>
      </c>
      <c r="E35" s="443" t="s">
        <v>293</v>
      </c>
      <c r="F35" s="443" t="s">
        <v>2</v>
      </c>
      <c r="G35" s="141" t="s">
        <v>355</v>
      </c>
      <c r="H35" s="102" t="s">
        <v>356</v>
      </c>
      <c r="I35" s="192" t="s">
        <v>312</v>
      </c>
      <c r="J35" s="518" t="s">
        <v>419</v>
      </c>
      <c r="K35" s="515"/>
      <c r="L35" s="495"/>
      <c r="M35" s="516"/>
    </row>
    <row r="36" spans="1:14" hidden="1">
      <c r="A36" s="510"/>
      <c r="B36" s="517"/>
      <c r="C36" s="443"/>
      <c r="D36" s="443"/>
      <c r="E36" s="443"/>
      <c r="F36" s="443"/>
      <c r="G36" s="193" t="s">
        <v>359</v>
      </c>
      <c r="H36" s="109" t="s">
        <v>359</v>
      </c>
      <c r="I36" s="216" t="s">
        <v>360</v>
      </c>
      <c r="J36" s="518"/>
      <c r="K36" s="202" t="s">
        <v>359</v>
      </c>
      <c r="L36" s="495"/>
      <c r="M36" s="516"/>
    </row>
    <row r="37" spans="1:14" hidden="1">
      <c r="A37" s="25"/>
      <c r="B37" s="29"/>
      <c r="C37" s="195"/>
      <c r="D37" s="29"/>
      <c r="E37" s="196"/>
      <c r="F37" s="29"/>
      <c r="G37" s="203">
        <v>0</v>
      </c>
      <c r="H37" s="204">
        <v>0</v>
      </c>
      <c r="I37" s="217">
        <f>(H37+G37)*0.3</f>
        <v>0</v>
      </c>
      <c r="J37" s="205"/>
      <c r="K37" s="200">
        <v>0</v>
      </c>
      <c r="L37" s="220">
        <f>I37+K37</f>
        <v>0</v>
      </c>
      <c r="M37" s="29"/>
    </row>
    <row r="38" spans="1:14" hidden="1">
      <c r="A38" s="30"/>
      <c r="B38" s="33"/>
      <c r="C38" s="124"/>
      <c r="D38" s="33"/>
      <c r="E38" s="124"/>
      <c r="F38" s="33"/>
      <c r="G38" s="36">
        <v>0</v>
      </c>
      <c r="H38" s="206">
        <v>0</v>
      </c>
      <c r="I38" s="218">
        <f>(H38+G38)*0.3</f>
        <v>0</v>
      </c>
      <c r="J38" s="130"/>
      <c r="K38" s="208">
        <v>0</v>
      </c>
      <c r="L38" s="221">
        <f>I38+K38</f>
        <v>0</v>
      </c>
      <c r="M38" s="33"/>
    </row>
    <row r="39" spans="1:14" hidden="1">
      <c r="A39" s="34"/>
      <c r="B39" s="165"/>
      <c r="C39" s="166"/>
      <c r="D39" s="165"/>
      <c r="E39" s="166"/>
      <c r="F39" s="165"/>
      <c r="G39" s="210">
        <v>0</v>
      </c>
      <c r="H39" s="211">
        <v>0</v>
      </c>
      <c r="I39" s="219">
        <f>(H39+G39)*0.3</f>
        <v>0</v>
      </c>
      <c r="J39" s="174"/>
      <c r="K39" s="212">
        <v>0</v>
      </c>
      <c r="L39" s="222">
        <f>I39+K39</f>
        <v>0</v>
      </c>
      <c r="M39" s="165"/>
    </row>
    <row r="40" spans="1:14" hidden="1">
      <c r="A40" s="7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idden="1">
      <c r="A41" s="76"/>
      <c r="B41" s="9" t="s">
        <v>423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idden="1"/>
    <row r="43" spans="1:14" ht="15.75" hidden="1">
      <c r="A43" s="509" t="s">
        <v>424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</row>
    <row r="44" spans="1:14" hidden="1"/>
    <row r="45" spans="1:14" ht="15" hidden="1" customHeight="1">
      <c r="A45" s="510" t="s">
        <v>417</v>
      </c>
      <c r="B45" s="511" t="s">
        <v>418</v>
      </c>
      <c r="C45" s="443" t="s">
        <v>291</v>
      </c>
      <c r="D45" s="443" t="s">
        <v>292</v>
      </c>
      <c r="E45" s="443" t="s">
        <v>293</v>
      </c>
      <c r="F45" s="443" t="s">
        <v>2</v>
      </c>
      <c r="G45" s="512" t="s">
        <v>1</v>
      </c>
      <c r="H45" s="513" t="s">
        <v>425</v>
      </c>
      <c r="I45" s="513"/>
      <c r="J45" s="513"/>
      <c r="K45" s="513"/>
      <c r="L45" s="513"/>
      <c r="M45" s="223" t="s">
        <v>354</v>
      </c>
    </row>
    <row r="46" spans="1:14" hidden="1">
      <c r="A46" s="510"/>
      <c r="B46" s="511"/>
      <c r="C46" s="443"/>
      <c r="D46" s="443"/>
      <c r="E46" s="443"/>
      <c r="F46" s="443"/>
      <c r="G46" s="512"/>
      <c r="H46" s="224">
        <v>1</v>
      </c>
      <c r="I46" s="225">
        <v>2</v>
      </c>
      <c r="J46" s="225">
        <v>3</v>
      </c>
      <c r="K46" s="225">
        <v>4</v>
      </c>
      <c r="L46" s="226">
        <v>5</v>
      </c>
      <c r="M46" s="227"/>
    </row>
    <row r="47" spans="1:14" ht="15.75" hidden="1">
      <c r="A47" s="25">
        <v>1</v>
      </c>
      <c r="B47" s="7" t="s">
        <v>275</v>
      </c>
      <c r="C47" s="195" t="s">
        <v>426</v>
      </c>
      <c r="D47" s="29" t="s">
        <v>4</v>
      </c>
      <c r="E47" s="195" t="s">
        <v>361</v>
      </c>
      <c r="F47" s="228" t="s">
        <v>150</v>
      </c>
      <c r="G47" s="29">
        <v>6</v>
      </c>
      <c r="H47" s="205"/>
      <c r="I47" s="229"/>
      <c r="J47" s="229"/>
      <c r="K47" s="229"/>
      <c r="L47" s="230"/>
      <c r="M47" s="231"/>
    </row>
    <row r="48" spans="1:14" ht="16.5" hidden="1" thickBot="1">
      <c r="A48" s="30">
        <v>2</v>
      </c>
      <c r="B48" s="247" t="s">
        <v>20</v>
      </c>
      <c r="C48" s="124" t="s">
        <v>12</v>
      </c>
      <c r="D48" s="33" t="s">
        <v>4</v>
      </c>
      <c r="E48" s="124" t="s">
        <v>361</v>
      </c>
      <c r="F48" s="35" t="s">
        <v>13</v>
      </c>
      <c r="G48" s="33">
        <v>8</v>
      </c>
      <c r="H48" s="130"/>
      <c r="I48" s="232"/>
      <c r="J48" s="232"/>
      <c r="K48" s="232"/>
      <c r="L48" s="233"/>
      <c r="M48" s="234"/>
    </row>
    <row r="49" spans="1:13" ht="15.75" hidden="1">
      <c r="A49" s="30">
        <v>3</v>
      </c>
      <c r="B49" s="7" t="s">
        <v>276</v>
      </c>
      <c r="C49" t="s">
        <v>149</v>
      </c>
      <c r="D49" s="1" t="s">
        <v>4</v>
      </c>
      <c r="E49" s="195" t="s">
        <v>361</v>
      </c>
      <c r="F49" s="29" t="s">
        <v>150</v>
      </c>
      <c r="G49" s="33">
        <v>8</v>
      </c>
      <c r="H49" s="130"/>
      <c r="I49" s="232"/>
      <c r="J49" s="232"/>
      <c r="K49" s="232"/>
      <c r="L49" s="233"/>
      <c r="M49" s="234"/>
    </row>
    <row r="50" spans="1:13" hidden="1">
      <c r="A50" s="30">
        <v>4</v>
      </c>
      <c r="B50" s="33"/>
      <c r="C50" s="124"/>
      <c r="D50" s="33"/>
      <c r="E50" s="124"/>
      <c r="F50" s="35"/>
      <c r="G50" s="33"/>
      <c r="H50" s="130"/>
      <c r="I50" s="232"/>
      <c r="J50" s="232"/>
      <c r="K50" s="232"/>
      <c r="L50" s="233"/>
      <c r="M50" s="234"/>
    </row>
    <row r="51" spans="1:13" hidden="1">
      <c r="A51" s="30">
        <v>5</v>
      </c>
      <c r="B51" s="33"/>
      <c r="C51" s="124"/>
      <c r="D51" s="33"/>
      <c r="E51" s="124"/>
      <c r="F51" s="35"/>
      <c r="G51" s="33"/>
      <c r="H51" s="130"/>
      <c r="I51" s="232"/>
      <c r="J51" s="232"/>
      <c r="K51" s="232"/>
      <c r="L51" s="233"/>
      <c r="M51" s="234"/>
    </row>
    <row r="52" spans="1:13" hidden="1">
      <c r="A52" s="30">
        <v>6</v>
      </c>
      <c r="B52" s="33"/>
      <c r="C52" s="124"/>
      <c r="D52" s="33"/>
      <c r="E52" s="124"/>
      <c r="F52" s="35"/>
      <c r="G52" s="33"/>
      <c r="H52" s="130"/>
      <c r="I52" s="232"/>
      <c r="J52" s="232"/>
      <c r="K52" s="232"/>
      <c r="L52" s="233"/>
      <c r="M52" s="234"/>
    </row>
    <row r="53" spans="1:13" hidden="1">
      <c r="A53" s="30">
        <v>7</v>
      </c>
      <c r="B53" s="33"/>
      <c r="C53" s="124"/>
      <c r="D53" s="33"/>
      <c r="E53" s="124"/>
      <c r="F53" s="35"/>
      <c r="G53" s="33"/>
      <c r="H53" s="130"/>
      <c r="I53" s="232"/>
      <c r="J53" s="232"/>
      <c r="K53" s="232"/>
      <c r="L53" s="233"/>
      <c r="M53" s="234"/>
    </row>
    <row r="54" spans="1:13" hidden="1">
      <c r="A54" s="30">
        <v>8</v>
      </c>
      <c r="B54" s="33"/>
      <c r="C54" s="124"/>
      <c r="D54" s="33"/>
      <c r="E54" s="124"/>
      <c r="F54" s="35"/>
      <c r="G54" s="33"/>
      <c r="H54" s="130"/>
      <c r="I54" s="232"/>
      <c r="J54" s="232"/>
      <c r="K54" s="232"/>
      <c r="L54" s="233"/>
      <c r="M54" s="234"/>
    </row>
    <row r="55" spans="1:13" hidden="1">
      <c r="A55" s="30">
        <v>9</v>
      </c>
      <c r="B55" s="33"/>
      <c r="C55" s="124"/>
      <c r="D55" s="33"/>
      <c r="E55" s="124"/>
      <c r="F55" s="35"/>
      <c r="G55" s="33"/>
      <c r="H55" s="130"/>
      <c r="I55" s="232"/>
      <c r="J55" s="232"/>
      <c r="K55" s="232"/>
      <c r="L55" s="233"/>
      <c r="M55" s="234"/>
    </row>
    <row r="56" spans="1:13" hidden="1">
      <c r="A56" s="30">
        <v>10</v>
      </c>
      <c r="B56" s="33"/>
      <c r="C56" s="124"/>
      <c r="D56" s="33"/>
      <c r="E56" s="124"/>
      <c r="F56" s="35"/>
      <c r="G56" s="33"/>
      <c r="H56" s="130"/>
      <c r="I56" s="232"/>
      <c r="J56" s="232"/>
      <c r="K56" s="232"/>
      <c r="L56" s="233"/>
      <c r="M56" s="234"/>
    </row>
    <row r="57" spans="1:13" hidden="1">
      <c r="A57" s="30">
        <v>11</v>
      </c>
      <c r="B57" s="33"/>
      <c r="C57" s="124"/>
      <c r="D57" s="33"/>
      <c r="E57" s="124"/>
      <c r="F57" s="35"/>
      <c r="G57" s="33"/>
      <c r="H57" s="130"/>
      <c r="I57" s="232"/>
      <c r="J57" s="232"/>
      <c r="K57" s="232"/>
      <c r="L57" s="233"/>
      <c r="M57" s="234"/>
    </row>
    <row r="58" spans="1:13" hidden="1">
      <c r="A58" s="34">
        <v>12</v>
      </c>
      <c r="B58" s="165"/>
      <c r="C58" s="166"/>
      <c r="D58" s="165"/>
      <c r="E58" s="166"/>
      <c r="F58" s="167"/>
      <c r="G58" s="165"/>
      <c r="H58" s="174"/>
      <c r="I58" s="235"/>
      <c r="J58" s="235"/>
      <c r="K58" s="235"/>
      <c r="L58" s="236"/>
      <c r="M58" s="237"/>
    </row>
    <row r="59" spans="1:13" hidden="1"/>
    <row r="60" spans="1:13" hidden="1">
      <c r="B60" s="238" t="s">
        <v>427</v>
      </c>
    </row>
    <row r="61" spans="1:13" ht="15" hidden="1" customHeight="1">
      <c r="A61" s="239">
        <v>1</v>
      </c>
      <c r="B61" s="501" t="s">
        <v>428</v>
      </c>
      <c r="C61" s="501"/>
      <c r="D61" s="240" t="s">
        <v>429</v>
      </c>
      <c r="E61" s="502">
        <v>50</v>
      </c>
      <c r="H61" s="9" t="s">
        <v>341</v>
      </c>
    </row>
    <row r="62" spans="1:13" ht="15" hidden="1" customHeight="1">
      <c r="A62" s="241">
        <v>2</v>
      </c>
      <c r="B62" s="503" t="s">
        <v>430</v>
      </c>
      <c r="C62" s="503"/>
      <c r="D62" s="242" t="s">
        <v>431</v>
      </c>
      <c r="E62" s="502"/>
      <c r="H62" s="10" t="s">
        <v>343</v>
      </c>
    </row>
    <row r="63" spans="1:13" ht="15" hidden="1" customHeight="1">
      <c r="A63" s="504">
        <v>3</v>
      </c>
      <c r="B63" s="505" t="s">
        <v>432</v>
      </c>
      <c r="C63" s="505"/>
      <c r="D63" s="242">
        <v>5</v>
      </c>
      <c r="E63" s="502"/>
    </row>
    <row r="64" spans="1:13" ht="15" hidden="1" customHeight="1">
      <c r="A64" s="504"/>
      <c r="B64" s="506" t="s">
        <v>433</v>
      </c>
      <c r="C64" s="506"/>
      <c r="D64" s="243">
        <v>10</v>
      </c>
      <c r="E64" s="502"/>
      <c r="H64" s="10" t="s">
        <v>346</v>
      </c>
    </row>
    <row r="65" spans="1:8" ht="15" hidden="1" customHeight="1">
      <c r="A65" s="244">
        <v>4</v>
      </c>
      <c r="B65" s="507" t="s">
        <v>434</v>
      </c>
      <c r="C65" s="507"/>
      <c r="D65" s="243" t="s">
        <v>435</v>
      </c>
      <c r="E65" s="502"/>
      <c r="H65" s="10" t="s">
        <v>347</v>
      </c>
    </row>
    <row r="66" spans="1:8" ht="15.75" hidden="1" customHeight="1">
      <c r="A66" s="245">
        <v>5</v>
      </c>
      <c r="B66" s="508" t="s">
        <v>436</v>
      </c>
      <c r="C66" s="508"/>
      <c r="D66" s="246" t="s">
        <v>435</v>
      </c>
      <c r="E66" s="502"/>
    </row>
    <row r="67" spans="1:8" hidden="1"/>
    <row r="68" spans="1:8" hidden="1"/>
  </sheetData>
  <sheetProtection selectLockedCells="1" selectUnlockedCells="1"/>
  <mergeCells count="63">
    <mergeCell ref="A6:N6"/>
    <mergeCell ref="B7:M7"/>
    <mergeCell ref="G10:J10"/>
    <mergeCell ref="K10:K11"/>
    <mergeCell ref="L10:L12"/>
    <mergeCell ref="M10:M12"/>
    <mergeCell ref="A11:A12"/>
    <mergeCell ref="B11:B12"/>
    <mergeCell ref="C11:C12"/>
    <mergeCell ref="D11:D12"/>
    <mergeCell ref="E11:E12"/>
    <mergeCell ref="F11:F12"/>
    <mergeCell ref="J11:J12"/>
    <mergeCell ref="G18:J18"/>
    <mergeCell ref="K18:K19"/>
    <mergeCell ref="L18:L20"/>
    <mergeCell ref="M18:M20"/>
    <mergeCell ref="A19:A20"/>
    <mergeCell ref="B19:B20"/>
    <mergeCell ref="C19:C20"/>
    <mergeCell ref="D19:D20"/>
    <mergeCell ref="E19:E20"/>
    <mergeCell ref="F19:F20"/>
    <mergeCell ref="J19:J20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K27:K28"/>
    <mergeCell ref="G34:J34"/>
    <mergeCell ref="K34:K35"/>
    <mergeCell ref="L34:L36"/>
    <mergeCell ref="M34:M36"/>
    <mergeCell ref="A35:A36"/>
    <mergeCell ref="B35:B36"/>
    <mergeCell ref="C35:C36"/>
    <mergeCell ref="D35:D36"/>
    <mergeCell ref="E35:E36"/>
    <mergeCell ref="F35:F36"/>
    <mergeCell ref="J35:J36"/>
    <mergeCell ref="A43:L43"/>
    <mergeCell ref="A45:A46"/>
    <mergeCell ref="B45:B46"/>
    <mergeCell ref="C45:C46"/>
    <mergeCell ref="D45:D46"/>
    <mergeCell ref="E45:E46"/>
    <mergeCell ref="F45:F46"/>
    <mergeCell ref="G45:G46"/>
    <mergeCell ref="H45:L45"/>
    <mergeCell ref="B61:C61"/>
    <mergeCell ref="E61:E66"/>
    <mergeCell ref="B62:C62"/>
    <mergeCell ref="A63:A64"/>
    <mergeCell ref="B63:C63"/>
    <mergeCell ref="B64:C64"/>
    <mergeCell ref="B65:C65"/>
    <mergeCell ref="B66:C66"/>
  </mergeCells>
  <pageMargins left="0.70833333333333337" right="0.70833333333333337" top="0.74791666666666667" bottom="0.74791666666666667" header="0.51180555555555551" footer="0.51180555555555551"/>
  <pageSetup scale="6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opLeftCell="A13" workbookViewId="0">
      <selection activeCell="B15" sqref="B15:Q17"/>
    </sheetView>
  </sheetViews>
  <sheetFormatPr defaultColWidth="9" defaultRowHeight="15"/>
  <cols>
    <col min="1" max="1" width="5.5703125" style="9" customWidth="1"/>
    <col min="2" max="2" width="9.85546875" style="9" customWidth="1"/>
    <col min="3" max="3" width="30.140625" style="9" bestFit="1" customWidth="1"/>
    <col min="4" max="4" width="12.140625" style="9" customWidth="1"/>
    <col min="5" max="5" width="22" style="9" customWidth="1"/>
    <col min="6" max="6" width="13.42578125" style="9" customWidth="1"/>
    <col min="7" max="7" width="14.28515625" style="9" customWidth="1"/>
    <col min="8" max="8" width="25.42578125" style="9" customWidth="1"/>
    <col min="9" max="11" width="5.7109375" style="9" customWidth="1"/>
    <col min="12" max="12" width="6.7109375" style="9" customWidth="1"/>
    <col min="13" max="13" width="8.5703125" style="9" customWidth="1"/>
    <col min="14" max="14" width="7.140625" style="9" customWidth="1"/>
    <col min="15" max="15" width="7.7109375" style="9" customWidth="1"/>
    <col min="16" max="16384" width="9" style="9"/>
  </cols>
  <sheetData>
    <row r="1" spans="1:25">
      <c r="A1" s="10" t="s">
        <v>277</v>
      </c>
      <c r="D1" s="11"/>
    </row>
    <row r="2" spans="1:25">
      <c r="A2" s="10" t="s">
        <v>278</v>
      </c>
      <c r="B2" s="12"/>
      <c r="C2" s="12"/>
      <c r="D2" s="12"/>
      <c r="E2" s="14"/>
      <c r="F2" s="14"/>
      <c r="G2" s="14"/>
      <c r="H2" s="14"/>
      <c r="J2" s="12"/>
      <c r="K2" s="13"/>
      <c r="L2" s="12" t="s">
        <v>279</v>
      </c>
      <c r="N2" s="9" t="s">
        <v>280</v>
      </c>
    </row>
    <row r="3" spans="1:25">
      <c r="A3" s="10"/>
      <c r="B3" s="12"/>
      <c r="C3" s="12"/>
      <c r="D3" s="12"/>
      <c r="E3" s="14"/>
      <c r="F3" s="14"/>
      <c r="G3" s="14"/>
      <c r="H3" s="14"/>
      <c r="J3" s="12"/>
      <c r="K3" s="13"/>
      <c r="L3" s="12" t="s">
        <v>281</v>
      </c>
      <c r="M3" s="12" t="s">
        <v>4</v>
      </c>
      <c r="N3" s="12"/>
    </row>
    <row r="4" spans="1:25">
      <c r="A4" s="15" t="s">
        <v>282</v>
      </c>
      <c r="B4" s="12"/>
      <c r="C4" s="12"/>
      <c r="D4" s="12"/>
      <c r="E4" s="14"/>
      <c r="F4" s="14"/>
      <c r="G4" s="14"/>
      <c r="H4" s="14"/>
      <c r="J4" s="12"/>
      <c r="K4" s="13"/>
      <c r="L4" s="12" t="s">
        <v>283</v>
      </c>
      <c r="M4" s="14" t="s">
        <v>284</v>
      </c>
      <c r="N4" s="14"/>
    </row>
    <row r="5" spans="1:25">
      <c r="B5" s="16"/>
      <c r="C5" s="16"/>
      <c r="D5" s="16"/>
      <c r="E5" s="16"/>
      <c r="F5" s="16"/>
      <c r="G5" s="16"/>
      <c r="H5" s="16"/>
      <c r="I5" s="16"/>
      <c r="J5" s="16"/>
    </row>
    <row r="6" spans="1:25">
      <c r="A6" s="440" t="s">
        <v>319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</row>
    <row r="7" spans="1:25">
      <c r="A7" s="440" t="s">
        <v>442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</row>
    <row r="8" spans="1:25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</row>
    <row r="9" spans="1:25" ht="18.75">
      <c r="A9" s="441" t="s">
        <v>321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  <row r="11" spans="1:25" ht="12.75" customHeight="1">
      <c r="A11" s="442" t="s">
        <v>288</v>
      </c>
      <c r="B11" s="442" t="s">
        <v>289</v>
      </c>
      <c r="C11" s="443" t="s">
        <v>0</v>
      </c>
      <c r="D11" s="442" t="s">
        <v>290</v>
      </c>
      <c r="E11" s="443" t="s">
        <v>291</v>
      </c>
      <c r="F11" s="443" t="s">
        <v>292</v>
      </c>
      <c r="G11" s="443" t="s">
        <v>293</v>
      </c>
      <c r="H11" s="443" t="s">
        <v>2</v>
      </c>
      <c r="I11" s="444" t="s">
        <v>294</v>
      </c>
      <c r="J11" s="444"/>
      <c r="K11" s="444"/>
      <c r="L11" s="444"/>
      <c r="M11" s="444"/>
      <c r="N11" s="444"/>
      <c r="O11" s="444"/>
      <c r="P11" s="444"/>
      <c r="Q11" s="445" t="s">
        <v>295</v>
      </c>
    </row>
    <row r="12" spans="1:25" ht="26.25" customHeight="1">
      <c r="A12" s="442"/>
      <c r="B12" s="442"/>
      <c r="C12" s="443"/>
      <c r="D12" s="442"/>
      <c r="E12" s="443"/>
      <c r="F12" s="443"/>
      <c r="G12" s="443"/>
      <c r="H12" s="443"/>
      <c r="I12" s="451" t="s">
        <v>322</v>
      </c>
      <c r="J12" s="451"/>
      <c r="K12" s="451"/>
      <c r="L12" s="451"/>
      <c r="M12" s="451"/>
      <c r="N12" s="452" t="s">
        <v>297</v>
      </c>
      <c r="O12" s="453" t="s">
        <v>298</v>
      </c>
      <c r="P12" s="454" t="s">
        <v>299</v>
      </c>
      <c r="Q12" s="445"/>
      <c r="T12" s="43"/>
      <c r="U12" s="43"/>
      <c r="V12" s="43"/>
      <c r="W12" s="43"/>
      <c r="X12" s="43"/>
      <c r="Y12" s="43"/>
    </row>
    <row r="13" spans="1:25" ht="25.5" customHeight="1" thickBot="1">
      <c r="A13" s="442"/>
      <c r="B13" s="442"/>
      <c r="C13" s="443"/>
      <c r="D13" s="442"/>
      <c r="E13" s="443"/>
      <c r="F13" s="443"/>
      <c r="G13" s="443"/>
      <c r="H13" s="443"/>
      <c r="I13" s="44" t="s">
        <v>300</v>
      </c>
      <c r="J13" s="44" t="s">
        <v>301</v>
      </c>
      <c r="K13" s="44" t="s">
        <v>302</v>
      </c>
      <c r="L13" s="45" t="s">
        <v>303</v>
      </c>
      <c r="M13" s="45" t="s">
        <v>304</v>
      </c>
      <c r="N13" s="452"/>
      <c r="O13" s="453"/>
      <c r="P13" s="454"/>
      <c r="Q13" s="445"/>
      <c r="T13" s="43"/>
      <c r="U13" s="46"/>
      <c r="V13" s="43"/>
      <c r="W13" s="43"/>
      <c r="X13" s="43"/>
      <c r="Y13" s="43"/>
    </row>
    <row r="14" spans="1:25" ht="17.25" customHeight="1" thickBot="1">
      <c r="A14" s="442"/>
      <c r="B14" s="442"/>
      <c r="C14" s="443"/>
      <c r="D14" s="442"/>
      <c r="E14" s="443"/>
      <c r="F14" s="443"/>
      <c r="G14" s="443"/>
      <c r="H14" s="443"/>
      <c r="I14" s="47" t="s">
        <v>305</v>
      </c>
      <c r="J14" s="47" t="s">
        <v>323</v>
      </c>
      <c r="K14" s="47" t="s">
        <v>305</v>
      </c>
      <c r="L14" s="47" t="s">
        <v>305</v>
      </c>
      <c r="M14" s="48" t="s">
        <v>324</v>
      </c>
      <c r="N14" s="49" t="s">
        <v>307</v>
      </c>
      <c r="O14" s="18" t="s">
        <v>307</v>
      </c>
      <c r="P14" s="50" t="s">
        <v>325</v>
      </c>
      <c r="Q14" s="445"/>
      <c r="T14" s="51"/>
      <c r="U14" s="52"/>
      <c r="V14" s="52"/>
      <c r="W14" s="53"/>
      <c r="X14" s="54"/>
      <c r="Y14" s="43"/>
    </row>
    <row r="15" spans="1:25" ht="15" customHeight="1" thickBot="1">
      <c r="A15" s="25">
        <v>1</v>
      </c>
      <c r="B15" s="386">
        <v>601</v>
      </c>
      <c r="C15" s="376" t="s">
        <v>439</v>
      </c>
      <c r="D15" s="377">
        <v>6</v>
      </c>
      <c r="E15" s="378" t="s">
        <v>3</v>
      </c>
      <c r="F15" s="378" t="s">
        <v>4</v>
      </c>
      <c r="G15" s="379" t="s">
        <v>309</v>
      </c>
      <c r="H15" s="378" t="s">
        <v>5</v>
      </c>
      <c r="I15" s="391">
        <v>10</v>
      </c>
      <c r="J15" s="392">
        <v>10</v>
      </c>
      <c r="K15" s="392">
        <v>10</v>
      </c>
      <c r="L15" s="392">
        <v>9</v>
      </c>
      <c r="M15" s="392">
        <v>10</v>
      </c>
      <c r="N15" s="382">
        <f t="shared" ref="N15:N46" si="0">I15+J15+K15+L15+M15</f>
        <v>49</v>
      </c>
      <c r="O15" s="388">
        <v>47</v>
      </c>
      <c r="P15" s="389">
        <f t="shared" ref="P15:P46" si="1">N15+O15</f>
        <v>96</v>
      </c>
      <c r="Q15" s="393">
        <v>1</v>
      </c>
      <c r="T15" s="51"/>
      <c r="U15" s="52"/>
      <c r="V15" s="52"/>
      <c r="W15" s="53"/>
      <c r="X15" s="54"/>
      <c r="Y15" s="43"/>
    </row>
    <row r="16" spans="1:25" ht="16.5" customHeight="1">
      <c r="A16" s="30">
        <v>2</v>
      </c>
      <c r="B16" s="386">
        <v>607</v>
      </c>
      <c r="C16" s="376" t="s">
        <v>26</v>
      </c>
      <c r="D16" s="377">
        <v>6</v>
      </c>
      <c r="E16" s="378" t="s">
        <v>22</v>
      </c>
      <c r="F16" s="378" t="s">
        <v>4</v>
      </c>
      <c r="G16" s="379" t="s">
        <v>309</v>
      </c>
      <c r="H16" s="378" t="s">
        <v>27</v>
      </c>
      <c r="I16" s="380">
        <v>10</v>
      </c>
      <c r="J16" s="381">
        <v>10</v>
      </c>
      <c r="K16" s="381">
        <v>10</v>
      </c>
      <c r="L16" s="381">
        <v>10</v>
      </c>
      <c r="M16" s="381">
        <v>10</v>
      </c>
      <c r="N16" s="382">
        <f t="shared" si="0"/>
        <v>50</v>
      </c>
      <c r="O16" s="383">
        <v>45</v>
      </c>
      <c r="P16" s="384">
        <f t="shared" si="1"/>
        <v>95</v>
      </c>
      <c r="Q16" s="394">
        <v>2</v>
      </c>
      <c r="T16" s="57"/>
      <c r="U16" s="52"/>
      <c r="V16" s="52"/>
      <c r="W16" s="53"/>
      <c r="X16" s="54"/>
      <c r="Y16" s="43"/>
    </row>
    <row r="17" spans="1:25" ht="16.5" customHeight="1">
      <c r="A17" s="30">
        <v>3</v>
      </c>
      <c r="B17" s="386">
        <v>602</v>
      </c>
      <c r="C17" s="376" t="s">
        <v>6</v>
      </c>
      <c r="D17" s="377">
        <v>6</v>
      </c>
      <c r="E17" s="378" t="s">
        <v>3</v>
      </c>
      <c r="F17" s="378" t="s">
        <v>4</v>
      </c>
      <c r="G17" s="379" t="s">
        <v>309</v>
      </c>
      <c r="H17" s="378" t="s">
        <v>5</v>
      </c>
      <c r="I17" s="391">
        <v>10</v>
      </c>
      <c r="J17" s="392">
        <v>10</v>
      </c>
      <c r="K17" s="392">
        <v>7</v>
      </c>
      <c r="L17" s="392">
        <v>9</v>
      </c>
      <c r="M17" s="392">
        <v>10</v>
      </c>
      <c r="N17" s="382">
        <f t="shared" si="0"/>
        <v>46</v>
      </c>
      <c r="O17" s="388">
        <v>46</v>
      </c>
      <c r="P17" s="389">
        <f t="shared" si="1"/>
        <v>92</v>
      </c>
      <c r="Q17" s="394">
        <v>3</v>
      </c>
      <c r="T17" s="57"/>
      <c r="U17" s="52"/>
      <c r="V17" s="52"/>
      <c r="W17" s="53"/>
      <c r="X17" s="54"/>
      <c r="Y17" s="43"/>
    </row>
    <row r="18" spans="1:25" ht="15" customHeight="1">
      <c r="A18" s="30">
        <v>4</v>
      </c>
      <c r="B18" s="6" t="s">
        <v>64</v>
      </c>
      <c r="C18" s="7" t="s">
        <v>65</v>
      </c>
      <c r="D18" s="1">
        <v>6</v>
      </c>
      <c r="E18" s="5" t="s">
        <v>52</v>
      </c>
      <c r="F18" s="5" t="s">
        <v>4</v>
      </c>
      <c r="G18" s="26" t="s">
        <v>309</v>
      </c>
      <c r="H18" s="5" t="s">
        <v>61</v>
      </c>
      <c r="I18" s="55">
        <v>10</v>
      </c>
      <c r="J18" s="56">
        <v>10</v>
      </c>
      <c r="K18" s="56">
        <v>8</v>
      </c>
      <c r="L18" s="56">
        <v>10</v>
      </c>
      <c r="M18" s="56">
        <v>10</v>
      </c>
      <c r="N18" s="349">
        <f t="shared" si="0"/>
        <v>48</v>
      </c>
      <c r="O18" s="351">
        <v>43</v>
      </c>
      <c r="P18" s="352">
        <f t="shared" si="1"/>
        <v>91</v>
      </c>
      <c r="Q18" s="357"/>
      <c r="T18" s="51"/>
      <c r="U18" s="52"/>
      <c r="V18" s="52"/>
      <c r="W18" s="53"/>
      <c r="X18" s="54"/>
      <c r="Y18" s="43"/>
    </row>
    <row r="19" spans="1:25" ht="15" customHeight="1">
      <c r="A19" s="30">
        <v>5</v>
      </c>
      <c r="B19" s="2">
        <v>603</v>
      </c>
      <c r="C19" s="3" t="s">
        <v>7</v>
      </c>
      <c r="D19" s="1">
        <v>6</v>
      </c>
      <c r="E19" s="5" t="s">
        <v>3</v>
      </c>
      <c r="F19" s="5" t="s">
        <v>4</v>
      </c>
      <c r="G19" s="26" t="s">
        <v>309</v>
      </c>
      <c r="H19" s="5" t="s">
        <v>5</v>
      </c>
      <c r="I19" s="55">
        <v>10</v>
      </c>
      <c r="J19" s="56">
        <v>10</v>
      </c>
      <c r="K19" s="56">
        <v>8</v>
      </c>
      <c r="L19" s="56">
        <v>8</v>
      </c>
      <c r="M19" s="56">
        <v>10</v>
      </c>
      <c r="N19" s="349">
        <f t="shared" si="0"/>
        <v>46</v>
      </c>
      <c r="O19" s="351">
        <v>44</v>
      </c>
      <c r="P19" s="352">
        <f t="shared" si="1"/>
        <v>90</v>
      </c>
      <c r="Q19" s="357"/>
      <c r="T19" s="51"/>
      <c r="U19" s="52"/>
      <c r="V19" s="52"/>
      <c r="W19" s="53"/>
      <c r="X19" s="54"/>
      <c r="Y19" s="43"/>
    </row>
    <row r="20" spans="1:25" ht="15.75">
      <c r="A20" s="30">
        <v>6</v>
      </c>
      <c r="B20" s="6" t="s">
        <v>140</v>
      </c>
      <c r="C20" s="7" t="s">
        <v>141</v>
      </c>
      <c r="D20" s="1">
        <v>6</v>
      </c>
      <c r="E20" s="5" t="s">
        <v>132</v>
      </c>
      <c r="F20" s="5" t="s">
        <v>44</v>
      </c>
      <c r="G20" s="26" t="s">
        <v>309</v>
      </c>
      <c r="H20" s="4" t="s">
        <v>133</v>
      </c>
      <c r="I20" s="55">
        <v>10</v>
      </c>
      <c r="J20" s="56">
        <v>10</v>
      </c>
      <c r="K20" s="56">
        <v>8</v>
      </c>
      <c r="L20" s="56">
        <v>9</v>
      </c>
      <c r="M20" s="56">
        <v>10</v>
      </c>
      <c r="N20" s="349">
        <f t="shared" si="0"/>
        <v>47</v>
      </c>
      <c r="O20" s="351">
        <v>42</v>
      </c>
      <c r="P20" s="352">
        <f t="shared" si="1"/>
        <v>89</v>
      </c>
      <c r="Q20" s="357"/>
    </row>
    <row r="21" spans="1:25" ht="15.75">
      <c r="A21" s="30">
        <v>7</v>
      </c>
      <c r="B21" s="6" t="s">
        <v>142</v>
      </c>
      <c r="C21" s="7" t="s">
        <v>143</v>
      </c>
      <c r="D21" s="1">
        <v>6</v>
      </c>
      <c r="E21" s="5" t="s">
        <v>132</v>
      </c>
      <c r="F21" s="5" t="s">
        <v>44</v>
      </c>
      <c r="G21" s="26" t="s">
        <v>309</v>
      </c>
      <c r="H21" s="4" t="s">
        <v>133</v>
      </c>
      <c r="I21" s="55">
        <v>10</v>
      </c>
      <c r="J21" s="56">
        <v>10</v>
      </c>
      <c r="K21" s="56">
        <v>8</v>
      </c>
      <c r="L21" s="56">
        <v>10</v>
      </c>
      <c r="M21" s="56">
        <v>10</v>
      </c>
      <c r="N21" s="349">
        <f t="shared" si="0"/>
        <v>48</v>
      </c>
      <c r="O21" s="351">
        <v>40</v>
      </c>
      <c r="P21" s="352">
        <f t="shared" si="1"/>
        <v>88</v>
      </c>
      <c r="Q21" s="357"/>
    </row>
    <row r="22" spans="1:25" ht="15.75">
      <c r="A22" s="30">
        <v>8</v>
      </c>
      <c r="B22" s="6" t="s">
        <v>225</v>
      </c>
      <c r="C22" s="7" t="s">
        <v>226</v>
      </c>
      <c r="D22" s="365">
        <v>6</v>
      </c>
      <c r="E22" s="4" t="s">
        <v>227</v>
      </c>
      <c r="F22" s="5" t="s">
        <v>4</v>
      </c>
      <c r="G22" s="370" t="s">
        <v>309</v>
      </c>
      <c r="H22" s="4" t="s">
        <v>228</v>
      </c>
      <c r="I22" s="55">
        <v>10</v>
      </c>
      <c r="J22" s="56">
        <v>10</v>
      </c>
      <c r="K22" s="56">
        <v>7</v>
      </c>
      <c r="L22" s="56">
        <v>6</v>
      </c>
      <c r="M22" s="56">
        <v>10</v>
      </c>
      <c r="N22" s="349">
        <f t="shared" si="0"/>
        <v>43</v>
      </c>
      <c r="O22" s="351">
        <v>44</v>
      </c>
      <c r="P22" s="352">
        <f t="shared" si="1"/>
        <v>87</v>
      </c>
      <c r="Q22" s="357"/>
    </row>
    <row r="23" spans="1:25" ht="15.75">
      <c r="A23" s="30">
        <v>9</v>
      </c>
      <c r="B23" s="2">
        <v>609</v>
      </c>
      <c r="C23" s="3" t="s">
        <v>29</v>
      </c>
      <c r="D23" s="1">
        <v>6</v>
      </c>
      <c r="E23" s="5" t="s">
        <v>22</v>
      </c>
      <c r="F23" s="5" t="s">
        <v>4</v>
      </c>
      <c r="G23" s="26" t="s">
        <v>309</v>
      </c>
      <c r="H23" s="5" t="s">
        <v>27</v>
      </c>
      <c r="I23" s="55">
        <v>10</v>
      </c>
      <c r="J23" s="56">
        <v>6</v>
      </c>
      <c r="K23" s="56">
        <v>6</v>
      </c>
      <c r="L23" s="56">
        <v>7</v>
      </c>
      <c r="M23" s="56">
        <v>10</v>
      </c>
      <c r="N23" s="349">
        <f t="shared" si="0"/>
        <v>39</v>
      </c>
      <c r="O23" s="351">
        <v>47</v>
      </c>
      <c r="P23" s="352">
        <f t="shared" si="1"/>
        <v>86</v>
      </c>
      <c r="Q23" s="357"/>
    </row>
    <row r="24" spans="1:25" ht="15.75">
      <c r="A24" s="34">
        <v>10</v>
      </c>
      <c r="B24" s="2">
        <v>610</v>
      </c>
      <c r="C24" s="3" t="s">
        <v>32</v>
      </c>
      <c r="D24" s="1">
        <v>6</v>
      </c>
      <c r="E24" s="4" t="s">
        <v>33</v>
      </c>
      <c r="F24" s="5" t="s">
        <v>34</v>
      </c>
      <c r="G24" s="26" t="s">
        <v>309</v>
      </c>
      <c r="H24" s="4" t="s">
        <v>35</v>
      </c>
      <c r="I24" s="55">
        <v>10</v>
      </c>
      <c r="J24" s="56">
        <v>8</v>
      </c>
      <c r="K24" s="56">
        <v>9</v>
      </c>
      <c r="L24" s="56">
        <v>8</v>
      </c>
      <c r="M24" s="56">
        <v>10</v>
      </c>
      <c r="N24" s="349">
        <f t="shared" si="0"/>
        <v>45</v>
      </c>
      <c r="O24" s="355">
        <v>38</v>
      </c>
      <c r="P24" s="356">
        <f t="shared" si="1"/>
        <v>83</v>
      </c>
      <c r="Q24" s="357"/>
    </row>
    <row r="25" spans="1:25" ht="15.75">
      <c r="A25" s="34">
        <v>11</v>
      </c>
      <c r="B25" s="6" t="s">
        <v>48</v>
      </c>
      <c r="C25" s="7" t="s">
        <v>49</v>
      </c>
      <c r="D25" s="1">
        <v>6</v>
      </c>
      <c r="E25" s="4" t="s">
        <v>43</v>
      </c>
      <c r="F25" s="4" t="s">
        <v>44</v>
      </c>
      <c r="G25" s="26" t="s">
        <v>309</v>
      </c>
      <c r="H25" s="4" t="s">
        <v>45</v>
      </c>
      <c r="I25" s="55">
        <v>10</v>
      </c>
      <c r="J25" s="56">
        <v>10</v>
      </c>
      <c r="K25" s="56">
        <v>9</v>
      </c>
      <c r="L25" s="56">
        <v>10</v>
      </c>
      <c r="M25" s="56">
        <v>10</v>
      </c>
      <c r="N25" s="349">
        <f t="shared" si="0"/>
        <v>49</v>
      </c>
      <c r="O25" s="355">
        <v>34</v>
      </c>
      <c r="P25" s="356">
        <f t="shared" si="1"/>
        <v>83</v>
      </c>
      <c r="Q25" s="357"/>
    </row>
    <row r="26" spans="1:25" ht="15.75">
      <c r="A26" s="34">
        <v>12</v>
      </c>
      <c r="B26" s="6" t="s">
        <v>126</v>
      </c>
      <c r="C26" s="7" t="s">
        <v>127</v>
      </c>
      <c r="D26" s="1">
        <v>6</v>
      </c>
      <c r="E26" s="4" t="s">
        <v>124</v>
      </c>
      <c r="F26" s="4" t="s">
        <v>4</v>
      </c>
      <c r="G26" s="26" t="s">
        <v>309</v>
      </c>
      <c r="H26" s="4" t="s">
        <v>125</v>
      </c>
      <c r="I26" s="55">
        <v>10</v>
      </c>
      <c r="J26" s="56">
        <v>10</v>
      </c>
      <c r="K26" s="56">
        <v>8</v>
      </c>
      <c r="L26" s="56">
        <v>8</v>
      </c>
      <c r="M26" s="56">
        <v>10</v>
      </c>
      <c r="N26" s="349">
        <f t="shared" si="0"/>
        <v>46</v>
      </c>
      <c r="O26" s="355">
        <v>37</v>
      </c>
      <c r="P26" s="356">
        <f t="shared" si="1"/>
        <v>83</v>
      </c>
      <c r="Q26" s="357"/>
    </row>
    <row r="27" spans="1:25" ht="15.75">
      <c r="A27" s="34">
        <v>13</v>
      </c>
      <c r="B27" s="6" t="s">
        <v>138</v>
      </c>
      <c r="C27" s="7" t="s">
        <v>139</v>
      </c>
      <c r="D27" s="1">
        <v>6</v>
      </c>
      <c r="E27" s="5" t="s">
        <v>132</v>
      </c>
      <c r="F27" s="5" t="s">
        <v>44</v>
      </c>
      <c r="G27" s="26" t="s">
        <v>309</v>
      </c>
      <c r="H27" s="4" t="s">
        <v>133</v>
      </c>
      <c r="I27" s="55">
        <v>10</v>
      </c>
      <c r="J27" s="56">
        <v>10</v>
      </c>
      <c r="K27" s="56">
        <v>8</v>
      </c>
      <c r="L27" s="56">
        <v>5</v>
      </c>
      <c r="M27" s="56">
        <v>10</v>
      </c>
      <c r="N27" s="349">
        <f t="shared" si="0"/>
        <v>43</v>
      </c>
      <c r="O27" s="355">
        <v>40</v>
      </c>
      <c r="P27" s="356">
        <f t="shared" si="1"/>
        <v>83</v>
      </c>
      <c r="Q27" s="357"/>
    </row>
    <row r="28" spans="1:25" ht="15.75">
      <c r="A28" s="34">
        <v>14</v>
      </c>
      <c r="B28" s="2">
        <v>604</v>
      </c>
      <c r="C28" s="3" t="s">
        <v>16</v>
      </c>
      <c r="D28" s="1">
        <v>6</v>
      </c>
      <c r="E28" s="5" t="s">
        <v>12</v>
      </c>
      <c r="F28" s="5" t="s">
        <v>4</v>
      </c>
      <c r="G28" s="26" t="s">
        <v>309</v>
      </c>
      <c r="H28" s="5" t="s">
        <v>15</v>
      </c>
      <c r="I28" s="55">
        <v>7</v>
      </c>
      <c r="J28" s="56">
        <v>7</v>
      </c>
      <c r="K28" s="56">
        <v>7</v>
      </c>
      <c r="L28" s="56">
        <v>6</v>
      </c>
      <c r="M28" s="56">
        <v>10</v>
      </c>
      <c r="N28" s="349">
        <f t="shared" si="0"/>
        <v>37</v>
      </c>
      <c r="O28" s="355">
        <v>44</v>
      </c>
      <c r="P28" s="356">
        <f t="shared" si="1"/>
        <v>81</v>
      </c>
      <c r="Q28" s="357"/>
    </row>
    <row r="29" spans="1:25" ht="16.5" thickBot="1">
      <c r="A29" s="34">
        <v>15</v>
      </c>
      <c r="B29" s="2">
        <v>606</v>
      </c>
      <c r="C29" s="3" t="s">
        <v>18</v>
      </c>
      <c r="D29" s="1">
        <v>6</v>
      </c>
      <c r="E29" s="4" t="s">
        <v>12</v>
      </c>
      <c r="F29" s="5" t="s">
        <v>4</v>
      </c>
      <c r="G29" s="26" t="s">
        <v>309</v>
      </c>
      <c r="H29" s="4" t="s">
        <v>15</v>
      </c>
      <c r="I29" s="55">
        <v>7</v>
      </c>
      <c r="J29" s="56">
        <v>9</v>
      </c>
      <c r="K29" s="56">
        <v>7</v>
      </c>
      <c r="L29" s="56">
        <v>7</v>
      </c>
      <c r="M29" s="56">
        <v>10</v>
      </c>
      <c r="N29" s="349">
        <f t="shared" si="0"/>
        <v>40</v>
      </c>
      <c r="O29" s="355">
        <v>39</v>
      </c>
      <c r="P29" s="356">
        <f t="shared" si="1"/>
        <v>79</v>
      </c>
      <c r="Q29" s="357"/>
    </row>
    <row r="30" spans="1:25" ht="16.5" thickBot="1">
      <c r="A30" s="34">
        <v>16</v>
      </c>
      <c r="B30" s="2">
        <v>608</v>
      </c>
      <c r="C30" s="3" t="s">
        <v>28</v>
      </c>
      <c r="D30" s="1">
        <v>6</v>
      </c>
      <c r="E30" s="5" t="s">
        <v>22</v>
      </c>
      <c r="F30" s="5" t="s">
        <v>4</v>
      </c>
      <c r="G30" s="26" t="s">
        <v>309</v>
      </c>
      <c r="H30" s="4" t="s">
        <v>27</v>
      </c>
      <c r="I30" s="55">
        <v>8</v>
      </c>
      <c r="J30" s="56">
        <v>9</v>
      </c>
      <c r="K30" s="56">
        <v>8</v>
      </c>
      <c r="L30" s="56">
        <v>6</v>
      </c>
      <c r="M30" s="56">
        <v>10</v>
      </c>
      <c r="N30" s="349">
        <f t="shared" si="0"/>
        <v>41</v>
      </c>
      <c r="O30" s="355">
        <v>36</v>
      </c>
      <c r="P30" s="356">
        <f t="shared" si="1"/>
        <v>77</v>
      </c>
      <c r="Q30" s="357"/>
    </row>
    <row r="31" spans="1:25" ht="16.5" thickBot="1">
      <c r="A31" s="34">
        <v>17</v>
      </c>
      <c r="B31" s="6" t="s">
        <v>105</v>
      </c>
      <c r="C31" s="7" t="s">
        <v>106</v>
      </c>
      <c r="D31" s="1">
        <v>6</v>
      </c>
      <c r="E31" s="5" t="s">
        <v>97</v>
      </c>
      <c r="F31" s="5" t="s">
        <v>98</v>
      </c>
      <c r="G31" s="26" t="s">
        <v>309</v>
      </c>
      <c r="H31" s="5" t="s">
        <v>102</v>
      </c>
      <c r="I31" s="55">
        <v>10</v>
      </c>
      <c r="J31" s="56">
        <v>10</v>
      </c>
      <c r="K31" s="56">
        <v>8</v>
      </c>
      <c r="L31" s="56">
        <v>8</v>
      </c>
      <c r="M31" s="56">
        <v>10</v>
      </c>
      <c r="N31" s="349">
        <f t="shared" si="0"/>
        <v>46</v>
      </c>
      <c r="O31" s="355">
        <v>31</v>
      </c>
      <c r="P31" s="356">
        <f t="shared" si="1"/>
        <v>77</v>
      </c>
      <c r="Q31" s="357"/>
    </row>
    <row r="32" spans="1:25" ht="15.75">
      <c r="A32" s="34">
        <v>18</v>
      </c>
      <c r="B32" s="6" t="s">
        <v>62</v>
      </c>
      <c r="C32" s="7" t="s">
        <v>63</v>
      </c>
      <c r="D32" s="1">
        <v>6</v>
      </c>
      <c r="E32" s="4" t="s">
        <v>52</v>
      </c>
      <c r="F32" s="4" t="s">
        <v>4</v>
      </c>
      <c r="G32" s="26" t="s">
        <v>309</v>
      </c>
      <c r="H32" s="4" t="s">
        <v>61</v>
      </c>
      <c r="I32" s="55">
        <v>9</v>
      </c>
      <c r="J32" s="56">
        <v>10</v>
      </c>
      <c r="K32" s="56">
        <v>7</v>
      </c>
      <c r="L32" s="56">
        <v>10</v>
      </c>
      <c r="M32" s="56">
        <v>10</v>
      </c>
      <c r="N32" s="349">
        <f t="shared" si="0"/>
        <v>46</v>
      </c>
      <c r="O32" s="355">
        <v>30</v>
      </c>
      <c r="P32" s="356">
        <f t="shared" si="1"/>
        <v>76</v>
      </c>
      <c r="Q32" s="357"/>
    </row>
    <row r="33" spans="1:17" ht="15.75">
      <c r="A33" s="34">
        <v>19</v>
      </c>
      <c r="B33" s="6" t="s">
        <v>217</v>
      </c>
      <c r="C33" s="7" t="s">
        <v>218</v>
      </c>
      <c r="D33" s="365">
        <v>6</v>
      </c>
      <c r="E33" s="4" t="s">
        <v>214</v>
      </c>
      <c r="F33" s="4" t="s">
        <v>215</v>
      </c>
      <c r="G33" s="370" t="s">
        <v>309</v>
      </c>
      <c r="H33" s="4" t="s">
        <v>216</v>
      </c>
      <c r="I33" s="55">
        <v>9</v>
      </c>
      <c r="J33" s="56">
        <v>9</v>
      </c>
      <c r="K33" s="56">
        <v>5</v>
      </c>
      <c r="L33" s="56">
        <v>5</v>
      </c>
      <c r="M33" s="56">
        <v>10</v>
      </c>
      <c r="N33" s="349">
        <f t="shared" si="0"/>
        <v>38</v>
      </c>
      <c r="O33" s="355">
        <v>38</v>
      </c>
      <c r="P33" s="356">
        <f t="shared" si="1"/>
        <v>76</v>
      </c>
      <c r="Q33" s="357"/>
    </row>
    <row r="34" spans="1:17" ht="15.75">
      <c r="A34" s="34">
        <v>20</v>
      </c>
      <c r="B34" s="6" t="s">
        <v>59</v>
      </c>
      <c r="C34" s="7" t="s">
        <v>60</v>
      </c>
      <c r="D34" s="1">
        <v>6</v>
      </c>
      <c r="E34" s="4" t="s">
        <v>52</v>
      </c>
      <c r="F34" s="4" t="s">
        <v>4</v>
      </c>
      <c r="G34" s="26" t="s">
        <v>309</v>
      </c>
      <c r="H34" s="4" t="s">
        <v>61</v>
      </c>
      <c r="I34" s="55">
        <v>10</v>
      </c>
      <c r="J34" s="56">
        <v>10</v>
      </c>
      <c r="K34" s="56">
        <v>5</v>
      </c>
      <c r="L34" s="56">
        <v>6</v>
      </c>
      <c r="M34" s="56">
        <v>10</v>
      </c>
      <c r="N34" s="349">
        <f t="shared" si="0"/>
        <v>41</v>
      </c>
      <c r="O34" s="355">
        <v>34</v>
      </c>
      <c r="P34" s="356">
        <f t="shared" si="1"/>
        <v>75</v>
      </c>
      <c r="Q34" s="357"/>
    </row>
    <row r="35" spans="1:17" ht="15.75">
      <c r="A35" s="34">
        <v>21</v>
      </c>
      <c r="B35" s="6" t="s">
        <v>219</v>
      </c>
      <c r="C35" s="7" t="s">
        <v>220</v>
      </c>
      <c r="D35" s="365">
        <v>6</v>
      </c>
      <c r="E35" s="4" t="s">
        <v>214</v>
      </c>
      <c r="F35" s="4" t="s">
        <v>215</v>
      </c>
      <c r="G35" s="370" t="s">
        <v>309</v>
      </c>
      <c r="H35" s="4" t="s">
        <v>216</v>
      </c>
      <c r="I35" s="55">
        <v>9</v>
      </c>
      <c r="J35" s="56">
        <v>9</v>
      </c>
      <c r="K35" s="56">
        <v>10</v>
      </c>
      <c r="L35" s="56">
        <v>5</v>
      </c>
      <c r="M35" s="56">
        <v>10</v>
      </c>
      <c r="N35" s="349">
        <f t="shared" si="0"/>
        <v>43</v>
      </c>
      <c r="O35" s="355">
        <v>30</v>
      </c>
      <c r="P35" s="356">
        <f t="shared" si="1"/>
        <v>73</v>
      </c>
      <c r="Q35" s="357"/>
    </row>
    <row r="36" spans="1:17" ht="15.75">
      <c r="A36" s="34">
        <v>22</v>
      </c>
      <c r="B36" s="6" t="s">
        <v>440</v>
      </c>
      <c r="C36" s="7" t="s">
        <v>498</v>
      </c>
      <c r="D36" s="365">
        <v>6</v>
      </c>
      <c r="E36" s="4" t="s">
        <v>149</v>
      </c>
      <c r="F36" s="4" t="s">
        <v>4</v>
      </c>
      <c r="G36" s="370" t="s">
        <v>309</v>
      </c>
      <c r="H36" s="4" t="s">
        <v>150</v>
      </c>
      <c r="I36" s="373">
        <v>5</v>
      </c>
      <c r="J36" s="374">
        <v>5</v>
      </c>
      <c r="K36" s="374">
        <v>6</v>
      </c>
      <c r="L36" s="374">
        <v>3</v>
      </c>
      <c r="M36" s="374">
        <v>10</v>
      </c>
      <c r="N36" s="349">
        <f t="shared" si="0"/>
        <v>29</v>
      </c>
      <c r="O36" s="355">
        <v>35</v>
      </c>
      <c r="P36" s="356">
        <f t="shared" si="1"/>
        <v>64</v>
      </c>
      <c r="Q36" s="357"/>
    </row>
    <row r="37" spans="1:17" ht="16.5" thickBot="1">
      <c r="A37" s="34">
        <v>23</v>
      </c>
      <c r="B37" s="6" t="s">
        <v>122</v>
      </c>
      <c r="C37" s="7" t="s">
        <v>123</v>
      </c>
      <c r="D37" s="1">
        <v>6</v>
      </c>
      <c r="E37" s="4" t="s">
        <v>124</v>
      </c>
      <c r="F37" s="4" t="s">
        <v>4</v>
      </c>
      <c r="G37" s="26" t="s">
        <v>309</v>
      </c>
      <c r="H37" s="4" t="s">
        <v>125</v>
      </c>
      <c r="I37" s="55">
        <v>2</v>
      </c>
      <c r="J37" s="56">
        <v>3</v>
      </c>
      <c r="K37" s="56">
        <v>2</v>
      </c>
      <c r="L37" s="56">
        <v>2</v>
      </c>
      <c r="M37" s="56">
        <v>10</v>
      </c>
      <c r="N37" s="349">
        <f t="shared" si="0"/>
        <v>19</v>
      </c>
      <c r="O37" s="355">
        <v>43</v>
      </c>
      <c r="P37" s="356">
        <f t="shared" si="1"/>
        <v>62</v>
      </c>
      <c r="Q37" s="357"/>
    </row>
    <row r="38" spans="1:17" ht="16.5" thickBot="1">
      <c r="A38" s="34">
        <v>24</v>
      </c>
      <c r="B38" s="6" t="s">
        <v>103</v>
      </c>
      <c r="C38" s="7" t="s">
        <v>104</v>
      </c>
      <c r="D38" s="253">
        <v>6</v>
      </c>
      <c r="E38" s="4" t="s">
        <v>97</v>
      </c>
      <c r="F38" s="4" t="s">
        <v>98</v>
      </c>
      <c r="G38" s="250" t="s">
        <v>309</v>
      </c>
      <c r="H38" s="5" t="s">
        <v>102</v>
      </c>
      <c r="I38" s="55">
        <v>0</v>
      </c>
      <c r="J38" s="56">
        <v>6</v>
      </c>
      <c r="K38" s="56">
        <v>5</v>
      </c>
      <c r="L38" s="56">
        <v>2</v>
      </c>
      <c r="M38" s="56">
        <v>10</v>
      </c>
      <c r="N38" s="349">
        <f t="shared" si="0"/>
        <v>23</v>
      </c>
      <c r="O38" s="355">
        <v>38</v>
      </c>
      <c r="P38" s="356">
        <f t="shared" si="1"/>
        <v>61</v>
      </c>
      <c r="Q38" s="357"/>
    </row>
    <row r="39" spans="1:17" ht="16.5" thickBot="1">
      <c r="A39" s="34">
        <v>25</v>
      </c>
      <c r="B39" s="259" t="s">
        <v>441</v>
      </c>
      <c r="C39" s="252" t="s">
        <v>499</v>
      </c>
      <c r="D39" s="254">
        <v>6</v>
      </c>
      <c r="E39" s="249" t="s">
        <v>149</v>
      </c>
      <c r="F39" s="248" t="s">
        <v>4</v>
      </c>
      <c r="G39" s="255" t="s">
        <v>309</v>
      </c>
      <c r="H39" s="256" t="s">
        <v>150</v>
      </c>
      <c r="I39" s="373">
        <v>4</v>
      </c>
      <c r="J39" s="374">
        <v>4</v>
      </c>
      <c r="K39" s="374">
        <v>2</v>
      </c>
      <c r="L39" s="374">
        <v>4</v>
      </c>
      <c r="M39" s="374">
        <v>10</v>
      </c>
      <c r="N39" s="349">
        <f t="shared" si="0"/>
        <v>24</v>
      </c>
      <c r="O39" s="355">
        <v>37</v>
      </c>
      <c r="P39" s="356">
        <f t="shared" si="1"/>
        <v>61</v>
      </c>
      <c r="Q39" s="357"/>
    </row>
    <row r="40" spans="1:17" ht="16.5" thickBot="1">
      <c r="A40" s="34">
        <v>26</v>
      </c>
      <c r="B40" s="259" t="s">
        <v>128</v>
      </c>
      <c r="C40" s="252" t="s">
        <v>129</v>
      </c>
      <c r="D40" s="364">
        <v>6</v>
      </c>
      <c r="E40" s="249" t="s">
        <v>124</v>
      </c>
      <c r="F40" s="248" t="s">
        <v>4</v>
      </c>
      <c r="G40" s="367" t="s">
        <v>309</v>
      </c>
      <c r="H40" s="256" t="s">
        <v>125</v>
      </c>
      <c r="I40" s="55">
        <v>7</v>
      </c>
      <c r="J40" s="56">
        <v>6</v>
      </c>
      <c r="K40" s="56">
        <v>2</v>
      </c>
      <c r="L40" s="56">
        <v>2</v>
      </c>
      <c r="M40" s="56">
        <v>10</v>
      </c>
      <c r="N40" s="349">
        <f t="shared" si="0"/>
        <v>27</v>
      </c>
      <c r="O40" s="355">
        <v>28</v>
      </c>
      <c r="P40" s="356">
        <f t="shared" si="1"/>
        <v>55</v>
      </c>
      <c r="Q40" s="357"/>
    </row>
    <row r="41" spans="1:17" ht="16.5" thickBot="1">
      <c r="A41" s="260">
        <v>27</v>
      </c>
      <c r="B41" s="259" t="s">
        <v>212</v>
      </c>
      <c r="C41" s="7" t="s">
        <v>213</v>
      </c>
      <c r="D41" s="364">
        <v>6</v>
      </c>
      <c r="E41" s="4" t="s">
        <v>214</v>
      </c>
      <c r="F41" s="4" t="s">
        <v>215</v>
      </c>
      <c r="G41" s="367" t="s">
        <v>309</v>
      </c>
      <c r="H41" s="4" t="s">
        <v>216</v>
      </c>
      <c r="I41" s="257">
        <v>9</v>
      </c>
      <c r="J41" s="258">
        <v>8</v>
      </c>
      <c r="K41" s="258">
        <v>3</v>
      </c>
      <c r="L41" s="258">
        <v>5</v>
      </c>
      <c r="M41" s="258">
        <v>10</v>
      </c>
      <c r="N41" s="358">
        <f t="shared" si="0"/>
        <v>35</v>
      </c>
      <c r="O41" s="359">
        <v>19</v>
      </c>
      <c r="P41" s="360">
        <f t="shared" si="1"/>
        <v>54</v>
      </c>
      <c r="Q41" s="361"/>
    </row>
    <row r="42" spans="1:17" ht="16.5" thickBot="1">
      <c r="A42" s="264">
        <v>28</v>
      </c>
      <c r="B42" s="259" t="s">
        <v>268</v>
      </c>
      <c r="C42" s="7" t="s">
        <v>269</v>
      </c>
      <c r="D42" s="254">
        <v>6</v>
      </c>
      <c r="E42" s="4" t="s">
        <v>259</v>
      </c>
      <c r="F42" s="4" t="s">
        <v>4</v>
      </c>
      <c r="G42" s="255" t="s">
        <v>309</v>
      </c>
      <c r="H42" s="4" t="s">
        <v>267</v>
      </c>
      <c r="I42" s="362">
        <v>3</v>
      </c>
      <c r="J42" s="362">
        <v>3</v>
      </c>
      <c r="K42" s="362">
        <v>4</v>
      </c>
      <c r="L42" s="362">
        <v>2</v>
      </c>
      <c r="M42" s="362">
        <v>10</v>
      </c>
      <c r="N42" s="358">
        <f t="shared" si="0"/>
        <v>22</v>
      </c>
      <c r="O42" s="359">
        <v>27</v>
      </c>
      <c r="P42" s="360">
        <f t="shared" si="1"/>
        <v>49</v>
      </c>
      <c r="Q42" s="363"/>
    </row>
    <row r="43" spans="1:17" ht="16.5" thickBot="1">
      <c r="A43" s="264">
        <v>29</v>
      </c>
      <c r="B43" s="259" t="s">
        <v>265</v>
      </c>
      <c r="C43" s="7" t="s">
        <v>266</v>
      </c>
      <c r="D43" s="254">
        <v>6</v>
      </c>
      <c r="E43" s="4" t="s">
        <v>259</v>
      </c>
      <c r="F43" s="4" t="s">
        <v>4</v>
      </c>
      <c r="G43" s="255" t="s">
        <v>309</v>
      </c>
      <c r="H43" s="4" t="s">
        <v>267</v>
      </c>
      <c r="I43" s="362">
        <v>3</v>
      </c>
      <c r="J43" s="362">
        <v>3</v>
      </c>
      <c r="K43" s="362">
        <v>4</v>
      </c>
      <c r="L43" s="362">
        <v>2</v>
      </c>
      <c r="M43" s="362">
        <v>10</v>
      </c>
      <c r="N43" s="358">
        <f t="shared" si="0"/>
        <v>22</v>
      </c>
      <c r="O43" s="359">
        <v>24</v>
      </c>
      <c r="P43" s="360">
        <f t="shared" si="1"/>
        <v>46</v>
      </c>
      <c r="Q43" s="363"/>
    </row>
    <row r="44" spans="1:17" ht="16.5" thickBot="1">
      <c r="A44" s="264">
        <v>30</v>
      </c>
      <c r="B44" s="259" t="s">
        <v>270</v>
      </c>
      <c r="C44" s="7" t="s">
        <v>271</v>
      </c>
      <c r="D44" s="254">
        <v>6</v>
      </c>
      <c r="E44" s="4" t="s">
        <v>259</v>
      </c>
      <c r="F44" s="4" t="s">
        <v>4</v>
      </c>
      <c r="G44" s="255" t="s">
        <v>309</v>
      </c>
      <c r="H44" s="4" t="s">
        <v>267</v>
      </c>
      <c r="I44" s="362">
        <v>3</v>
      </c>
      <c r="J44" s="362">
        <v>2</v>
      </c>
      <c r="K44" s="362">
        <v>3</v>
      </c>
      <c r="L44" s="362">
        <v>3</v>
      </c>
      <c r="M44" s="362">
        <v>10</v>
      </c>
      <c r="N44" s="358">
        <f t="shared" si="0"/>
        <v>21</v>
      </c>
      <c r="O44" s="359">
        <v>17</v>
      </c>
      <c r="P44" s="360">
        <f t="shared" si="1"/>
        <v>38</v>
      </c>
      <c r="Q44" s="363"/>
    </row>
    <row r="45" spans="1:17" ht="16.5" thickBot="1">
      <c r="A45" s="264">
        <v>31</v>
      </c>
      <c r="B45" s="369">
        <v>605</v>
      </c>
      <c r="C45" s="3" t="s">
        <v>17</v>
      </c>
      <c r="D45" s="364">
        <v>6</v>
      </c>
      <c r="E45" s="249" t="s">
        <v>12</v>
      </c>
      <c r="F45" s="248" t="s">
        <v>4</v>
      </c>
      <c r="G45" s="367" t="s">
        <v>309</v>
      </c>
      <c r="H45" s="256" t="s">
        <v>15</v>
      </c>
      <c r="I45" s="372">
        <v>0</v>
      </c>
      <c r="J45" s="372"/>
      <c r="K45" s="372"/>
      <c r="L45" s="372"/>
      <c r="M45" s="372"/>
      <c r="N45" s="358">
        <f t="shared" si="0"/>
        <v>0</v>
      </c>
      <c r="O45" s="359">
        <v>0</v>
      </c>
      <c r="P45" s="360">
        <f t="shared" si="1"/>
        <v>0</v>
      </c>
      <c r="Q45" s="363"/>
    </row>
    <row r="46" spans="1:17" ht="15.75">
      <c r="A46" s="264">
        <v>32</v>
      </c>
      <c r="B46" s="259" t="s">
        <v>100</v>
      </c>
      <c r="C46" s="7" t="s">
        <v>101</v>
      </c>
      <c r="D46" s="364">
        <v>6</v>
      </c>
      <c r="E46" s="287" t="s">
        <v>97</v>
      </c>
      <c r="F46" s="366" t="s">
        <v>98</v>
      </c>
      <c r="G46" s="367" t="s">
        <v>309</v>
      </c>
      <c r="H46" s="371" t="s">
        <v>102</v>
      </c>
      <c r="I46" s="372">
        <v>0</v>
      </c>
      <c r="J46" s="372"/>
      <c r="K46" s="372"/>
      <c r="L46" s="372"/>
      <c r="M46" s="372"/>
      <c r="N46" s="358">
        <f t="shared" si="0"/>
        <v>0</v>
      </c>
      <c r="O46" s="359">
        <v>0</v>
      </c>
      <c r="P46" s="360">
        <f t="shared" si="1"/>
        <v>0</v>
      </c>
      <c r="Q46" s="363"/>
    </row>
    <row r="47" spans="1:17" ht="14.25" customHeight="1">
      <c r="A47" s="264"/>
      <c r="I47" s="255"/>
      <c r="J47" s="255"/>
      <c r="K47" s="255"/>
      <c r="L47" s="255"/>
      <c r="M47" s="255"/>
      <c r="N47" s="263"/>
      <c r="O47" s="263"/>
      <c r="P47" s="263"/>
      <c r="Q47" s="251"/>
    </row>
    <row r="48" spans="1:17" ht="4.5" hidden="1" customHeight="1"/>
    <row r="49" spans="1:17" ht="18" customHeight="1">
      <c r="A49" s="264"/>
      <c r="I49" s="255"/>
      <c r="J49" s="255"/>
      <c r="K49" s="255"/>
      <c r="L49" s="255"/>
      <c r="M49" s="255"/>
      <c r="N49" s="263"/>
      <c r="O49" s="263"/>
      <c r="P49" s="263"/>
      <c r="Q49" s="251"/>
    </row>
    <row r="50" spans="1:17" ht="18.75" customHeight="1">
      <c r="A50" s="264"/>
      <c r="I50" s="255"/>
      <c r="J50" s="255"/>
      <c r="K50" s="255"/>
      <c r="L50" s="255"/>
      <c r="M50" s="255"/>
      <c r="N50" s="263"/>
      <c r="O50" s="263"/>
      <c r="P50" s="263"/>
      <c r="Q50" s="251"/>
    </row>
    <row r="51" spans="1:17" ht="16.5" thickBot="1">
      <c r="B51" s="37" t="s">
        <v>326</v>
      </c>
    </row>
    <row r="52" spans="1:17" ht="31.5" customHeight="1">
      <c r="B52" s="59" t="s">
        <v>311</v>
      </c>
      <c r="C52" s="60"/>
      <c r="D52" s="60" t="s">
        <v>312</v>
      </c>
    </row>
    <row r="53" spans="1:17" ht="15.75">
      <c r="B53" s="61" t="s">
        <v>300</v>
      </c>
      <c r="C53" s="62" t="s">
        <v>313</v>
      </c>
      <c r="D53" s="63" t="s">
        <v>305</v>
      </c>
    </row>
    <row r="54" spans="1:17" ht="31.5">
      <c r="B54" s="61" t="s">
        <v>301</v>
      </c>
      <c r="C54" s="62" t="s">
        <v>327</v>
      </c>
      <c r="D54" s="63" t="s">
        <v>305</v>
      </c>
    </row>
    <row r="55" spans="1:17" ht="31.5">
      <c r="B55" s="61" t="s">
        <v>302</v>
      </c>
      <c r="C55" s="62" t="s">
        <v>328</v>
      </c>
      <c r="D55" s="63" t="s">
        <v>305</v>
      </c>
    </row>
    <row r="56" spans="1:17" ht="31.5">
      <c r="B56" s="61" t="s">
        <v>303</v>
      </c>
      <c r="C56" s="62" t="s">
        <v>316</v>
      </c>
      <c r="D56" s="63" t="s">
        <v>305</v>
      </c>
    </row>
    <row r="57" spans="1:17" ht="31.5">
      <c r="B57" s="61" t="s">
        <v>304</v>
      </c>
      <c r="C57" s="62" t="s">
        <v>317</v>
      </c>
      <c r="D57" s="64" t="s">
        <v>329</v>
      </c>
    </row>
  </sheetData>
  <sheetProtection selectLockedCells="1" selectUnlockedCells="1"/>
  <sortState ref="B15:P46">
    <sortCondition descending="1" ref="P15:P46"/>
  </sortState>
  <mergeCells count="18">
    <mergeCell ref="A6:P6"/>
    <mergeCell ref="A7:P7"/>
    <mergeCell ref="A8:P8"/>
    <mergeCell ref="A9:P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Q11:Q14"/>
    <mergeCell ref="I12:M12"/>
    <mergeCell ref="N12:N13"/>
    <mergeCell ref="O12:O13"/>
    <mergeCell ref="P12:P13"/>
  </mergeCells>
  <printOptions horizontalCentered="1"/>
  <pageMargins left="0.23622047244094491" right="0.23622047244094491" top="0.35433070866141736" bottom="0.6692913385826772" header="0.51181102362204722" footer="0.6692913385826772"/>
  <pageSetup paperSize="9" scale="79" firstPageNumber="0" fitToHeight="2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opLeftCell="A4" workbookViewId="0">
      <selection activeCell="B15" sqref="B15:Q17"/>
    </sheetView>
  </sheetViews>
  <sheetFormatPr defaultColWidth="9" defaultRowHeight="15"/>
  <cols>
    <col min="1" max="1" width="5" style="9" customWidth="1"/>
    <col min="2" max="2" width="15.140625" style="9" customWidth="1"/>
    <col min="3" max="3" width="28" style="9" customWidth="1"/>
    <col min="4" max="4" width="6.5703125" style="9" customWidth="1"/>
    <col min="5" max="5" width="25.7109375" style="9" customWidth="1"/>
    <col min="6" max="6" width="13.42578125" style="9" customWidth="1"/>
    <col min="7" max="7" width="17.28515625" style="9" customWidth="1"/>
    <col min="8" max="8" width="26.140625" style="9" bestFit="1" customWidth="1"/>
    <col min="9" max="10" width="5.7109375" style="9" customWidth="1"/>
    <col min="11" max="11" width="7.85546875" style="9" customWidth="1"/>
    <col min="12" max="12" width="7.7109375" style="9" customWidth="1"/>
    <col min="13" max="13" width="8.140625" style="9" customWidth="1"/>
    <col min="14" max="15" width="5.7109375" style="9" customWidth="1"/>
    <col min="16" max="16" width="6.7109375" style="9" customWidth="1"/>
    <col min="17" max="18" width="5.7109375" style="9" customWidth="1"/>
    <col min="19" max="19" width="7.7109375" style="9" customWidth="1"/>
    <col min="20" max="20" width="4.28515625" style="9" customWidth="1"/>
    <col min="21" max="16384" width="9" style="9"/>
  </cols>
  <sheetData>
    <row r="1" spans="1:28">
      <c r="A1" s="10" t="s">
        <v>277</v>
      </c>
      <c r="D1" s="11"/>
    </row>
    <row r="2" spans="1:28">
      <c r="A2" s="10" t="s">
        <v>278</v>
      </c>
      <c r="B2" s="12"/>
      <c r="C2" s="12"/>
      <c r="D2" s="12"/>
      <c r="E2" s="14"/>
      <c r="F2" s="14"/>
      <c r="G2" s="14"/>
      <c r="H2" s="14"/>
      <c r="J2" s="12"/>
      <c r="K2" s="12" t="s">
        <v>279</v>
      </c>
      <c r="L2" s="12"/>
      <c r="M2" s="12" t="s">
        <v>330</v>
      </c>
    </row>
    <row r="3" spans="1:28">
      <c r="A3" s="10"/>
      <c r="B3" s="12"/>
      <c r="C3" s="12"/>
      <c r="D3" s="12"/>
      <c r="E3" s="14"/>
      <c r="F3" s="14"/>
      <c r="G3" s="14"/>
      <c r="H3" s="14"/>
      <c r="J3" s="12"/>
      <c r="K3" s="12" t="s">
        <v>281</v>
      </c>
      <c r="L3" s="12" t="s">
        <v>4</v>
      </c>
      <c r="M3" s="12"/>
    </row>
    <row r="4" spans="1:28">
      <c r="A4" s="15" t="s">
        <v>282</v>
      </c>
      <c r="B4" s="12"/>
      <c r="C4" s="12"/>
      <c r="D4" s="12"/>
      <c r="E4" s="14"/>
      <c r="F4" s="14"/>
      <c r="G4" s="14"/>
      <c r="H4" s="14"/>
      <c r="J4" s="12"/>
      <c r="K4" s="12" t="s">
        <v>283</v>
      </c>
      <c r="L4" s="12" t="s">
        <v>284</v>
      </c>
      <c r="M4" s="12"/>
    </row>
    <row r="5" spans="1:28">
      <c r="A5" s="15"/>
      <c r="B5" s="12"/>
      <c r="C5" s="12"/>
      <c r="D5" s="12"/>
      <c r="E5" s="14"/>
      <c r="F5" s="14"/>
      <c r="G5" s="14"/>
      <c r="H5" s="14"/>
      <c r="J5" s="12"/>
      <c r="K5" s="12"/>
      <c r="L5" s="12"/>
      <c r="M5" s="12"/>
    </row>
    <row r="6" spans="1:28">
      <c r="A6" s="440" t="s">
        <v>285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</row>
    <row r="7" spans="1:28">
      <c r="A7" s="440" t="s">
        <v>320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</row>
    <row r="8" spans="1:28" ht="18.75">
      <c r="A8" s="441" t="s">
        <v>331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</row>
    <row r="9" spans="1:28" ht="18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1" spans="1:28" ht="12.75" customHeight="1">
      <c r="A11" s="442" t="s">
        <v>288</v>
      </c>
      <c r="B11" s="442" t="s">
        <v>289</v>
      </c>
      <c r="C11" s="443" t="s">
        <v>0</v>
      </c>
      <c r="D11" s="442" t="s">
        <v>290</v>
      </c>
      <c r="E11" s="443" t="s">
        <v>291</v>
      </c>
      <c r="F11" s="443" t="s">
        <v>292</v>
      </c>
      <c r="G11" s="443" t="s">
        <v>293</v>
      </c>
      <c r="H11" s="443" t="s">
        <v>2</v>
      </c>
      <c r="I11" s="456" t="s">
        <v>294</v>
      </c>
      <c r="J11" s="456"/>
      <c r="K11" s="456"/>
      <c r="L11" s="456"/>
      <c r="M11" s="456"/>
      <c r="N11" s="456"/>
      <c r="O11" s="456"/>
      <c r="P11" s="457" t="s">
        <v>299</v>
      </c>
      <c r="Q11" s="458" t="s">
        <v>295</v>
      </c>
      <c r="R11" s="65"/>
      <c r="S11" s="65"/>
      <c r="T11" s="65"/>
      <c r="U11" s="65"/>
      <c r="V11" s="66"/>
      <c r="W11" s="66"/>
      <c r="X11" s="43"/>
    </row>
    <row r="12" spans="1:28" ht="26.25" customHeight="1">
      <c r="A12" s="442"/>
      <c r="B12" s="442"/>
      <c r="C12" s="443"/>
      <c r="D12" s="442"/>
      <c r="E12" s="443"/>
      <c r="F12" s="443"/>
      <c r="G12" s="443"/>
      <c r="H12" s="443"/>
      <c r="I12" s="459" t="s">
        <v>332</v>
      </c>
      <c r="J12" s="459"/>
      <c r="K12" s="459"/>
      <c r="L12" s="459"/>
      <c r="M12" s="459"/>
      <c r="N12" s="460" t="s">
        <v>297</v>
      </c>
      <c r="O12" s="461" t="s">
        <v>298</v>
      </c>
      <c r="P12" s="457"/>
      <c r="Q12" s="458"/>
      <c r="R12" s="67"/>
      <c r="S12" s="67"/>
      <c r="T12" s="66"/>
      <c r="U12" s="66"/>
      <c r="V12" s="66"/>
      <c r="Z12" s="14"/>
      <c r="AA12" s="14"/>
      <c r="AB12" s="14"/>
    </row>
    <row r="13" spans="1:28" ht="24" customHeight="1">
      <c r="A13" s="442"/>
      <c r="B13" s="442"/>
      <c r="C13" s="443"/>
      <c r="D13" s="442"/>
      <c r="E13" s="443"/>
      <c r="F13" s="443"/>
      <c r="G13" s="443"/>
      <c r="H13" s="443"/>
      <c r="I13" s="44" t="s">
        <v>300</v>
      </c>
      <c r="J13" s="44" t="s">
        <v>301</v>
      </c>
      <c r="K13" s="44" t="s">
        <v>302</v>
      </c>
      <c r="L13" s="45" t="s">
        <v>303</v>
      </c>
      <c r="M13" s="45" t="s">
        <v>304</v>
      </c>
      <c r="N13" s="460"/>
      <c r="O13" s="461"/>
      <c r="P13" s="457"/>
      <c r="Q13" s="458"/>
      <c r="R13" s="68"/>
      <c r="S13" s="68"/>
      <c r="T13" s="66"/>
      <c r="U13" s="66"/>
      <c r="V13" s="66"/>
      <c r="Z13" s="14"/>
      <c r="AA13" s="14"/>
      <c r="AB13" s="14"/>
    </row>
    <row r="14" spans="1:28">
      <c r="A14" s="442"/>
      <c r="B14" s="442"/>
      <c r="C14" s="443"/>
      <c r="D14" s="442"/>
      <c r="E14" s="443"/>
      <c r="F14" s="443"/>
      <c r="G14" s="443"/>
      <c r="H14" s="443"/>
      <c r="I14" s="69" t="s">
        <v>305</v>
      </c>
      <c r="J14" s="69" t="s">
        <v>305</v>
      </c>
      <c r="K14" s="69" t="s">
        <v>305</v>
      </c>
      <c r="L14" s="70" t="s">
        <v>305</v>
      </c>
      <c r="M14" s="71" t="s">
        <v>324</v>
      </c>
      <c r="N14" s="72" t="s">
        <v>307</v>
      </c>
      <c r="O14" s="72" t="s">
        <v>307</v>
      </c>
      <c r="P14" s="73" t="s">
        <v>325</v>
      </c>
      <c r="Q14" s="458"/>
      <c r="R14" s="74"/>
      <c r="S14" s="66"/>
      <c r="T14" s="66"/>
      <c r="U14" s="66"/>
      <c r="V14" s="66"/>
      <c r="Z14" s="14"/>
      <c r="AA14" s="14"/>
      <c r="AB14" s="14"/>
    </row>
    <row r="15" spans="1:28" ht="16.5" thickBot="1">
      <c r="A15" s="25">
        <v>1</v>
      </c>
      <c r="B15" s="375" t="s">
        <v>234</v>
      </c>
      <c r="C15" s="376" t="s">
        <v>235</v>
      </c>
      <c r="D15" s="377">
        <v>7</v>
      </c>
      <c r="E15" s="378" t="s">
        <v>227</v>
      </c>
      <c r="F15" s="378" t="s">
        <v>4</v>
      </c>
      <c r="G15" s="379" t="s">
        <v>309</v>
      </c>
      <c r="H15" s="378" t="s">
        <v>231</v>
      </c>
      <c r="I15" s="380">
        <v>10</v>
      </c>
      <c r="J15" s="381">
        <v>10</v>
      </c>
      <c r="K15" s="381">
        <v>9</v>
      </c>
      <c r="L15" s="381">
        <v>9</v>
      </c>
      <c r="M15" s="381">
        <v>10</v>
      </c>
      <c r="N15" s="382">
        <f t="shared" ref="N15:N35" si="0">I15+J15+K15+L15+M15</f>
        <v>48</v>
      </c>
      <c r="O15" s="383">
        <v>42</v>
      </c>
      <c r="P15" s="384">
        <f t="shared" ref="P15:P35" si="1">N15+O15</f>
        <v>90</v>
      </c>
      <c r="Q15" s="395">
        <v>1</v>
      </c>
      <c r="R15" s="66"/>
      <c r="S15" s="66"/>
      <c r="T15" s="66"/>
      <c r="U15" s="66"/>
      <c r="V15" s="66"/>
      <c r="W15" s="66"/>
      <c r="X15" s="43"/>
    </row>
    <row r="16" spans="1:28" ht="15.75">
      <c r="A16" s="30">
        <v>2</v>
      </c>
      <c r="B16" s="375" t="s">
        <v>232</v>
      </c>
      <c r="C16" s="376" t="s">
        <v>233</v>
      </c>
      <c r="D16" s="377">
        <v>7</v>
      </c>
      <c r="E16" s="378" t="s">
        <v>227</v>
      </c>
      <c r="F16" s="378" t="s">
        <v>4</v>
      </c>
      <c r="G16" s="379" t="s">
        <v>309</v>
      </c>
      <c r="H16" s="378" t="s">
        <v>231</v>
      </c>
      <c r="I16" s="391">
        <v>10</v>
      </c>
      <c r="J16" s="392">
        <v>9</v>
      </c>
      <c r="K16" s="392">
        <v>8</v>
      </c>
      <c r="L16" s="392">
        <v>9</v>
      </c>
      <c r="M16" s="392">
        <v>10</v>
      </c>
      <c r="N16" s="382">
        <f t="shared" si="0"/>
        <v>46</v>
      </c>
      <c r="O16" s="388">
        <v>41</v>
      </c>
      <c r="P16" s="384">
        <f t="shared" si="1"/>
        <v>87</v>
      </c>
      <c r="Q16" s="394">
        <v>2</v>
      </c>
      <c r="R16" s="66"/>
      <c r="S16" s="66"/>
      <c r="T16" s="66"/>
      <c r="U16" s="66"/>
      <c r="V16" s="66"/>
      <c r="W16" s="66"/>
      <c r="X16" s="43"/>
    </row>
    <row r="17" spans="1:24" ht="15.75">
      <c r="A17" s="30">
        <v>3</v>
      </c>
      <c r="B17" s="375" t="s">
        <v>183</v>
      </c>
      <c r="C17" s="376" t="s">
        <v>184</v>
      </c>
      <c r="D17" s="377">
        <v>7</v>
      </c>
      <c r="E17" s="378" t="s">
        <v>173</v>
      </c>
      <c r="F17" s="378" t="s">
        <v>4</v>
      </c>
      <c r="G17" s="379" t="s">
        <v>309</v>
      </c>
      <c r="H17" s="378" t="s">
        <v>180</v>
      </c>
      <c r="I17" s="391">
        <v>10</v>
      </c>
      <c r="J17" s="392">
        <v>9</v>
      </c>
      <c r="K17" s="392">
        <v>9</v>
      </c>
      <c r="L17" s="392">
        <v>9</v>
      </c>
      <c r="M17" s="392">
        <v>10</v>
      </c>
      <c r="N17" s="387">
        <f t="shared" si="0"/>
        <v>47</v>
      </c>
      <c r="O17" s="388">
        <v>38</v>
      </c>
      <c r="P17" s="389">
        <f t="shared" si="1"/>
        <v>85</v>
      </c>
      <c r="Q17" s="394">
        <v>3</v>
      </c>
      <c r="R17" s="66"/>
      <c r="S17" s="66"/>
      <c r="T17" s="66"/>
      <c r="U17" s="66"/>
      <c r="V17" s="66"/>
      <c r="W17" s="66"/>
      <c r="X17" s="43"/>
    </row>
    <row r="18" spans="1:24" ht="15.75">
      <c r="A18" s="30">
        <v>4</v>
      </c>
      <c r="B18" s="6" t="s">
        <v>181</v>
      </c>
      <c r="C18" s="7" t="s">
        <v>182</v>
      </c>
      <c r="D18" s="1">
        <v>7</v>
      </c>
      <c r="E18" s="5" t="s">
        <v>173</v>
      </c>
      <c r="F18" s="4" t="s">
        <v>4</v>
      </c>
      <c r="G18" s="26" t="s">
        <v>309</v>
      </c>
      <c r="H18" s="4" t="s">
        <v>180</v>
      </c>
      <c r="I18" s="55">
        <v>10</v>
      </c>
      <c r="J18" s="56">
        <v>10</v>
      </c>
      <c r="K18" s="56">
        <v>8</v>
      </c>
      <c r="L18" s="56">
        <v>10</v>
      </c>
      <c r="M18" s="56">
        <v>10</v>
      </c>
      <c r="N18" s="350">
        <f t="shared" si="0"/>
        <v>48</v>
      </c>
      <c r="O18" s="351">
        <v>36</v>
      </c>
      <c r="P18" s="352">
        <f t="shared" si="1"/>
        <v>84</v>
      </c>
      <c r="Q18" s="75"/>
      <c r="R18" s="66"/>
      <c r="S18" s="66"/>
      <c r="T18" s="66"/>
      <c r="U18" s="66"/>
      <c r="V18" s="66"/>
      <c r="W18" s="66"/>
      <c r="X18" s="43"/>
    </row>
    <row r="19" spans="1:24" ht="15.75">
      <c r="A19" s="30">
        <v>5</v>
      </c>
      <c r="B19" s="2">
        <v>703</v>
      </c>
      <c r="C19" s="3" t="s">
        <v>30</v>
      </c>
      <c r="D19" s="1">
        <v>7</v>
      </c>
      <c r="E19" s="5" t="s">
        <v>22</v>
      </c>
      <c r="F19" s="4" t="s">
        <v>4</v>
      </c>
      <c r="G19" s="26" t="s">
        <v>309</v>
      </c>
      <c r="H19" s="5" t="s">
        <v>31</v>
      </c>
      <c r="I19" s="55">
        <v>9</v>
      </c>
      <c r="J19" s="56">
        <v>8</v>
      </c>
      <c r="K19" s="56">
        <v>10</v>
      </c>
      <c r="L19" s="56">
        <v>9</v>
      </c>
      <c r="M19" s="56">
        <v>10</v>
      </c>
      <c r="N19" s="350">
        <f t="shared" si="0"/>
        <v>46</v>
      </c>
      <c r="O19" s="351">
        <v>37</v>
      </c>
      <c r="P19" s="352">
        <f t="shared" si="1"/>
        <v>83</v>
      </c>
      <c r="Q19" s="75"/>
      <c r="R19" s="66"/>
      <c r="S19" s="66"/>
      <c r="T19" s="66"/>
      <c r="U19" s="66"/>
      <c r="V19" s="66"/>
      <c r="W19" s="66"/>
      <c r="X19" s="43"/>
    </row>
    <row r="20" spans="1:24" ht="15.75">
      <c r="A20" s="30">
        <v>6</v>
      </c>
      <c r="B20" s="6" t="s">
        <v>194</v>
      </c>
      <c r="C20" s="7" t="s">
        <v>195</v>
      </c>
      <c r="D20" s="1">
        <v>7</v>
      </c>
      <c r="E20" s="4" t="s">
        <v>187</v>
      </c>
      <c r="F20" s="4" t="s">
        <v>188</v>
      </c>
      <c r="G20" s="26" t="s">
        <v>309</v>
      </c>
      <c r="H20" s="4" t="s">
        <v>189</v>
      </c>
      <c r="I20" s="55">
        <v>8</v>
      </c>
      <c r="J20" s="56">
        <v>9</v>
      </c>
      <c r="K20" s="56">
        <v>8</v>
      </c>
      <c r="L20" s="56">
        <v>7</v>
      </c>
      <c r="M20" s="56">
        <v>10</v>
      </c>
      <c r="N20" s="350">
        <f t="shared" si="0"/>
        <v>42</v>
      </c>
      <c r="O20" s="351">
        <v>41</v>
      </c>
      <c r="P20" s="352">
        <f t="shared" si="1"/>
        <v>83</v>
      </c>
      <c r="Q20" s="75"/>
      <c r="R20" s="66"/>
      <c r="S20" s="66"/>
      <c r="T20" s="66"/>
      <c r="U20" s="66"/>
      <c r="V20" s="66"/>
      <c r="W20" s="66"/>
      <c r="X20" s="43"/>
    </row>
    <row r="21" spans="1:24" ht="15.75">
      <c r="A21" s="30">
        <v>7</v>
      </c>
      <c r="B21" s="6" t="s">
        <v>229</v>
      </c>
      <c r="C21" s="7" t="s">
        <v>230</v>
      </c>
      <c r="D21" s="1">
        <v>7</v>
      </c>
      <c r="E21" s="4" t="s">
        <v>227</v>
      </c>
      <c r="F21" s="5" t="s">
        <v>4</v>
      </c>
      <c r="G21" s="26" t="s">
        <v>309</v>
      </c>
      <c r="H21" s="4" t="s">
        <v>231</v>
      </c>
      <c r="I21" s="55">
        <v>10</v>
      </c>
      <c r="J21" s="56">
        <v>7</v>
      </c>
      <c r="K21" s="56">
        <v>8</v>
      </c>
      <c r="L21" s="56">
        <v>7</v>
      </c>
      <c r="M21" s="56">
        <v>10</v>
      </c>
      <c r="N21" s="350">
        <f t="shared" si="0"/>
        <v>42</v>
      </c>
      <c r="O21" s="351">
        <v>38</v>
      </c>
      <c r="P21" s="352">
        <f t="shared" si="1"/>
        <v>80</v>
      </c>
      <c r="Q21" s="75"/>
      <c r="R21" s="66"/>
      <c r="S21" s="66"/>
      <c r="T21" s="66"/>
      <c r="U21" s="66"/>
      <c r="V21" s="66"/>
      <c r="W21" s="66"/>
      <c r="X21" s="43"/>
    </row>
    <row r="22" spans="1:24" ht="15.75">
      <c r="A22" s="30">
        <v>8</v>
      </c>
      <c r="B22" s="6" t="s">
        <v>178</v>
      </c>
      <c r="C22" s="7" t="s">
        <v>179</v>
      </c>
      <c r="D22" s="1">
        <v>7</v>
      </c>
      <c r="E22" s="5" t="s">
        <v>173</v>
      </c>
      <c r="F22" s="4" t="s">
        <v>4</v>
      </c>
      <c r="G22" s="26" t="s">
        <v>309</v>
      </c>
      <c r="H22" s="5" t="s">
        <v>180</v>
      </c>
      <c r="I22" s="55">
        <v>10</v>
      </c>
      <c r="J22" s="56">
        <v>10</v>
      </c>
      <c r="K22" s="56">
        <v>10</v>
      </c>
      <c r="L22" s="56">
        <v>10</v>
      </c>
      <c r="M22" s="56">
        <v>10</v>
      </c>
      <c r="N22" s="350">
        <f t="shared" si="0"/>
        <v>50</v>
      </c>
      <c r="O22" s="351">
        <v>25</v>
      </c>
      <c r="P22" s="352">
        <f t="shared" si="1"/>
        <v>75</v>
      </c>
      <c r="Q22" s="75"/>
      <c r="R22" s="66"/>
      <c r="S22" s="66"/>
      <c r="T22" s="66"/>
      <c r="U22" s="66"/>
      <c r="V22" s="66"/>
      <c r="W22" s="66"/>
      <c r="X22" s="43"/>
    </row>
    <row r="23" spans="1:24" ht="15.75">
      <c r="A23" s="30">
        <v>9</v>
      </c>
      <c r="B23" s="6" t="s">
        <v>68</v>
      </c>
      <c r="C23" s="7" t="s">
        <v>69</v>
      </c>
      <c r="D23" s="1">
        <v>7</v>
      </c>
      <c r="E23" s="4" t="s">
        <v>52</v>
      </c>
      <c r="F23" s="5" t="s">
        <v>4</v>
      </c>
      <c r="G23" s="26" t="s">
        <v>309</v>
      </c>
      <c r="H23" s="4" t="s">
        <v>56</v>
      </c>
      <c r="I23" s="55">
        <v>8</v>
      </c>
      <c r="J23" s="56">
        <v>5</v>
      </c>
      <c r="K23" s="56">
        <v>5</v>
      </c>
      <c r="L23" s="56">
        <v>5</v>
      </c>
      <c r="M23" s="56">
        <v>10</v>
      </c>
      <c r="N23" s="350">
        <f t="shared" si="0"/>
        <v>33</v>
      </c>
      <c r="O23" s="351">
        <v>39</v>
      </c>
      <c r="P23" s="352">
        <f t="shared" si="1"/>
        <v>72</v>
      </c>
      <c r="Q23" s="75"/>
      <c r="R23" s="66"/>
      <c r="S23" s="66"/>
      <c r="T23" s="66"/>
      <c r="U23" s="66"/>
      <c r="V23" s="66"/>
      <c r="W23" s="66"/>
      <c r="X23" s="43"/>
    </row>
    <row r="24" spans="1:24" ht="15.75">
      <c r="A24" s="34">
        <v>10</v>
      </c>
      <c r="B24" s="8" t="s">
        <v>192</v>
      </c>
      <c r="C24" s="3" t="s">
        <v>193</v>
      </c>
      <c r="D24" s="1">
        <v>7</v>
      </c>
      <c r="E24" s="4" t="s">
        <v>187</v>
      </c>
      <c r="F24" s="4" t="s">
        <v>188</v>
      </c>
      <c r="G24" s="26" t="s">
        <v>309</v>
      </c>
      <c r="H24" s="4" t="s">
        <v>189</v>
      </c>
      <c r="I24" s="55">
        <v>10</v>
      </c>
      <c r="J24" s="56">
        <v>9</v>
      </c>
      <c r="K24" s="56">
        <v>8</v>
      </c>
      <c r="L24" s="56">
        <v>8</v>
      </c>
      <c r="M24" s="56">
        <v>10</v>
      </c>
      <c r="N24" s="354">
        <f t="shared" si="0"/>
        <v>45</v>
      </c>
      <c r="O24" s="355">
        <v>25</v>
      </c>
      <c r="P24" s="356">
        <f t="shared" si="1"/>
        <v>70</v>
      </c>
      <c r="Q24" s="75"/>
      <c r="R24" s="66"/>
      <c r="S24" s="66"/>
      <c r="T24" s="66"/>
      <c r="U24" s="66"/>
      <c r="V24" s="66"/>
      <c r="W24" s="66"/>
      <c r="X24" s="43"/>
    </row>
    <row r="25" spans="1:24" ht="15.75">
      <c r="A25" s="34">
        <v>11</v>
      </c>
      <c r="B25" s="2">
        <v>702</v>
      </c>
      <c r="C25" s="3" t="s">
        <v>19</v>
      </c>
      <c r="D25" s="1">
        <v>7</v>
      </c>
      <c r="E25" s="4" t="s">
        <v>12</v>
      </c>
      <c r="F25" s="5" t="s">
        <v>4</v>
      </c>
      <c r="G25" s="26" t="s">
        <v>309</v>
      </c>
      <c r="H25" s="5" t="s">
        <v>13</v>
      </c>
      <c r="I25" s="55">
        <v>9</v>
      </c>
      <c r="J25" s="56">
        <v>8</v>
      </c>
      <c r="K25" s="56">
        <v>7</v>
      </c>
      <c r="L25" s="56">
        <v>6</v>
      </c>
      <c r="M25" s="56">
        <v>10</v>
      </c>
      <c r="N25" s="354">
        <f t="shared" si="0"/>
        <v>40</v>
      </c>
      <c r="O25" s="355">
        <v>24</v>
      </c>
      <c r="P25" s="356">
        <f t="shared" si="1"/>
        <v>64</v>
      </c>
      <c r="Q25" s="75"/>
      <c r="R25" s="66"/>
      <c r="S25" s="66"/>
      <c r="T25" s="66"/>
      <c r="U25" s="66"/>
      <c r="V25" s="66"/>
      <c r="W25" s="66"/>
      <c r="X25" s="43"/>
    </row>
    <row r="26" spans="1:24" ht="15.75">
      <c r="A26" s="34">
        <v>12</v>
      </c>
      <c r="B26" s="6" t="s">
        <v>39</v>
      </c>
      <c r="C26" s="7" t="s">
        <v>40</v>
      </c>
      <c r="D26" s="1">
        <v>7</v>
      </c>
      <c r="E26" s="4" t="s">
        <v>33</v>
      </c>
      <c r="F26" s="4" t="s">
        <v>34</v>
      </c>
      <c r="G26" s="26" t="s">
        <v>309</v>
      </c>
      <c r="H26" s="4" t="s">
        <v>38</v>
      </c>
      <c r="I26" s="55">
        <v>8</v>
      </c>
      <c r="J26" s="56">
        <v>5</v>
      </c>
      <c r="K26" s="56">
        <v>5</v>
      </c>
      <c r="L26" s="56">
        <v>6</v>
      </c>
      <c r="M26" s="56">
        <v>10</v>
      </c>
      <c r="N26" s="354">
        <f t="shared" si="0"/>
        <v>34</v>
      </c>
      <c r="O26" s="355">
        <v>25</v>
      </c>
      <c r="P26" s="356">
        <f t="shared" si="1"/>
        <v>59</v>
      </c>
      <c r="Q26" s="75"/>
      <c r="R26" s="66"/>
      <c r="S26" s="66"/>
      <c r="T26" s="66"/>
      <c r="U26" s="66"/>
      <c r="V26" s="66"/>
      <c r="W26" s="66"/>
      <c r="X26" s="43"/>
    </row>
    <row r="27" spans="1:24" ht="15.75">
      <c r="A27" s="34">
        <v>13</v>
      </c>
      <c r="B27" s="6" t="s">
        <v>70</v>
      </c>
      <c r="C27" s="7" t="s">
        <v>438</v>
      </c>
      <c r="D27" s="1">
        <v>7</v>
      </c>
      <c r="E27" s="4" t="s">
        <v>52</v>
      </c>
      <c r="F27" s="5" t="s">
        <v>4</v>
      </c>
      <c r="G27" s="26" t="s">
        <v>309</v>
      </c>
      <c r="H27" s="4" t="s">
        <v>56</v>
      </c>
      <c r="I27" s="55">
        <v>6</v>
      </c>
      <c r="J27" s="56">
        <v>6</v>
      </c>
      <c r="K27" s="56">
        <v>5</v>
      </c>
      <c r="L27" s="56">
        <v>6</v>
      </c>
      <c r="M27" s="56">
        <v>5</v>
      </c>
      <c r="N27" s="354">
        <f t="shared" si="0"/>
        <v>28</v>
      </c>
      <c r="O27" s="355">
        <v>31</v>
      </c>
      <c r="P27" s="356">
        <f t="shared" si="1"/>
        <v>59</v>
      </c>
      <c r="Q27" s="75"/>
      <c r="R27" s="66"/>
      <c r="S27" s="66"/>
      <c r="T27" s="66"/>
      <c r="U27" s="66"/>
      <c r="V27" s="66"/>
      <c r="W27" s="66"/>
      <c r="X27" s="43"/>
    </row>
    <row r="28" spans="1:24" ht="15.75">
      <c r="A28" s="34">
        <v>14</v>
      </c>
      <c r="B28" s="6" t="s">
        <v>36</v>
      </c>
      <c r="C28" s="7" t="s">
        <v>37</v>
      </c>
      <c r="D28" s="1">
        <v>7</v>
      </c>
      <c r="E28" s="4" t="s">
        <v>33</v>
      </c>
      <c r="F28" s="4" t="s">
        <v>34</v>
      </c>
      <c r="G28" s="26" t="s">
        <v>309</v>
      </c>
      <c r="H28" s="4" t="s">
        <v>38</v>
      </c>
      <c r="I28" s="55">
        <v>6</v>
      </c>
      <c r="J28" s="56">
        <v>6</v>
      </c>
      <c r="K28" s="56">
        <v>5</v>
      </c>
      <c r="L28" s="56">
        <v>2</v>
      </c>
      <c r="M28" s="56">
        <v>5</v>
      </c>
      <c r="N28" s="354">
        <f t="shared" si="0"/>
        <v>24</v>
      </c>
      <c r="O28" s="355">
        <v>28</v>
      </c>
      <c r="P28" s="356">
        <f t="shared" si="1"/>
        <v>52</v>
      </c>
      <c r="Q28" s="75"/>
      <c r="R28" s="66"/>
      <c r="S28" s="66"/>
      <c r="T28" s="66"/>
      <c r="U28" s="66"/>
      <c r="V28" s="66"/>
      <c r="W28" s="66"/>
      <c r="X28" s="43"/>
    </row>
    <row r="29" spans="1:24" ht="15.75">
      <c r="A29" s="34">
        <v>15</v>
      </c>
      <c r="B29" s="6" t="s">
        <v>66</v>
      </c>
      <c r="C29" s="7" t="s">
        <v>67</v>
      </c>
      <c r="D29" s="1">
        <v>7</v>
      </c>
      <c r="E29" s="4" t="s">
        <v>52</v>
      </c>
      <c r="F29" s="5" t="s">
        <v>4</v>
      </c>
      <c r="G29" s="26" t="s">
        <v>309</v>
      </c>
      <c r="H29" s="4" t="s">
        <v>53</v>
      </c>
      <c r="I29" s="55">
        <v>5</v>
      </c>
      <c r="J29" s="56">
        <v>3</v>
      </c>
      <c r="K29" s="56">
        <v>2</v>
      </c>
      <c r="L29" s="56">
        <v>3</v>
      </c>
      <c r="M29" s="56">
        <v>5</v>
      </c>
      <c r="N29" s="354">
        <f t="shared" si="0"/>
        <v>18</v>
      </c>
      <c r="O29" s="355">
        <v>30</v>
      </c>
      <c r="P29" s="356">
        <f t="shared" si="1"/>
        <v>48</v>
      </c>
      <c r="Q29" s="75"/>
      <c r="R29" s="66"/>
      <c r="S29" s="66"/>
      <c r="T29" s="66"/>
      <c r="U29" s="66"/>
      <c r="V29" s="66"/>
      <c r="W29" s="66"/>
      <c r="X29" s="43"/>
    </row>
    <row r="30" spans="1:24" ht="15.75">
      <c r="A30" s="34">
        <v>16</v>
      </c>
      <c r="B30" s="6" t="s">
        <v>151</v>
      </c>
      <c r="C30" s="7" t="s">
        <v>152</v>
      </c>
      <c r="D30" s="1">
        <v>7</v>
      </c>
      <c r="E30" s="4" t="s">
        <v>149</v>
      </c>
      <c r="F30" s="5" t="s">
        <v>4</v>
      </c>
      <c r="G30" s="26" t="s">
        <v>309</v>
      </c>
      <c r="H30" s="4" t="s">
        <v>150</v>
      </c>
      <c r="I30" s="55">
        <v>0</v>
      </c>
      <c r="J30" s="56"/>
      <c r="K30" s="56"/>
      <c r="L30" s="56"/>
      <c r="M30" s="56"/>
      <c r="N30" s="354">
        <f t="shared" si="0"/>
        <v>0</v>
      </c>
      <c r="O30" s="355">
        <v>0</v>
      </c>
      <c r="P30" s="356">
        <f t="shared" si="1"/>
        <v>0</v>
      </c>
      <c r="Q30" s="75"/>
      <c r="R30" s="66"/>
      <c r="S30" s="66"/>
      <c r="T30" s="66"/>
      <c r="U30" s="66"/>
      <c r="V30" s="66"/>
      <c r="W30" s="66"/>
      <c r="X30" s="43"/>
    </row>
    <row r="31" spans="1:24" ht="15.75">
      <c r="A31" s="34">
        <v>17</v>
      </c>
      <c r="B31" s="6" t="s">
        <v>153</v>
      </c>
      <c r="C31" s="7" t="s">
        <v>154</v>
      </c>
      <c r="D31" s="1">
        <v>7</v>
      </c>
      <c r="E31" s="4" t="s">
        <v>149</v>
      </c>
      <c r="F31" s="5" t="s">
        <v>4</v>
      </c>
      <c r="G31" s="26" t="s">
        <v>309</v>
      </c>
      <c r="H31" s="4" t="s">
        <v>150</v>
      </c>
      <c r="I31" s="55">
        <v>0</v>
      </c>
      <c r="J31" s="56"/>
      <c r="K31" s="56"/>
      <c r="L31" s="56"/>
      <c r="M31" s="56"/>
      <c r="N31" s="354">
        <f t="shared" si="0"/>
        <v>0</v>
      </c>
      <c r="O31" s="355">
        <v>0</v>
      </c>
      <c r="P31" s="356">
        <f t="shared" si="1"/>
        <v>0</v>
      </c>
      <c r="Q31" s="75"/>
      <c r="R31" s="66"/>
      <c r="S31" s="66"/>
      <c r="T31" s="66"/>
      <c r="U31" s="66"/>
      <c r="V31" s="66"/>
      <c r="W31" s="66"/>
      <c r="X31" s="43"/>
    </row>
    <row r="32" spans="1:24" ht="15.75">
      <c r="A32" s="34">
        <v>18</v>
      </c>
      <c r="B32" s="6" t="s">
        <v>221</v>
      </c>
      <c r="C32" s="7" t="s">
        <v>222</v>
      </c>
      <c r="D32" s="1">
        <v>7</v>
      </c>
      <c r="E32" s="4" t="s">
        <v>214</v>
      </c>
      <c r="F32" s="4" t="s">
        <v>215</v>
      </c>
      <c r="G32" s="26" t="s">
        <v>309</v>
      </c>
      <c r="H32" s="4" t="s">
        <v>216</v>
      </c>
      <c r="I32" s="55">
        <v>0</v>
      </c>
      <c r="J32" s="56"/>
      <c r="K32" s="56"/>
      <c r="L32" s="56"/>
      <c r="M32" s="56"/>
      <c r="N32" s="354">
        <f t="shared" si="0"/>
        <v>0</v>
      </c>
      <c r="O32" s="355">
        <v>0</v>
      </c>
      <c r="P32" s="356">
        <f t="shared" si="1"/>
        <v>0</v>
      </c>
      <c r="Q32" s="75"/>
      <c r="R32" s="66"/>
      <c r="S32" s="66"/>
      <c r="T32" s="66"/>
      <c r="U32" s="66"/>
      <c r="V32" s="66"/>
      <c r="W32" s="66"/>
      <c r="X32" s="43"/>
    </row>
    <row r="33" spans="1:24" ht="15.75">
      <c r="A33" s="34">
        <v>19</v>
      </c>
      <c r="B33" s="6" t="s">
        <v>223</v>
      </c>
      <c r="C33" s="7" t="s">
        <v>224</v>
      </c>
      <c r="D33" s="1">
        <v>7</v>
      </c>
      <c r="E33" s="4" t="s">
        <v>214</v>
      </c>
      <c r="F33" s="4" t="s">
        <v>215</v>
      </c>
      <c r="G33" s="26" t="s">
        <v>309</v>
      </c>
      <c r="H33" s="4" t="s">
        <v>216</v>
      </c>
      <c r="I33" s="55">
        <v>0</v>
      </c>
      <c r="J33" s="56"/>
      <c r="K33" s="56"/>
      <c r="L33" s="56"/>
      <c r="M33" s="56"/>
      <c r="N33" s="354">
        <f t="shared" si="0"/>
        <v>0</v>
      </c>
      <c r="O33" s="355">
        <v>0</v>
      </c>
      <c r="P33" s="356">
        <f t="shared" si="1"/>
        <v>0</v>
      </c>
      <c r="Q33" s="75"/>
      <c r="R33" s="66"/>
      <c r="S33" s="66"/>
      <c r="T33" s="66"/>
      <c r="U33" s="66"/>
      <c r="V33" s="66"/>
      <c r="W33" s="66"/>
      <c r="X33" s="43"/>
    </row>
    <row r="34" spans="1:24" ht="15.75">
      <c r="A34" s="34">
        <v>20</v>
      </c>
      <c r="B34" s="6" t="s">
        <v>249</v>
      </c>
      <c r="C34" s="7" t="s">
        <v>250</v>
      </c>
      <c r="D34" s="1">
        <v>7</v>
      </c>
      <c r="E34" s="5" t="s">
        <v>245</v>
      </c>
      <c r="F34" s="4" t="s">
        <v>4</v>
      </c>
      <c r="G34" s="26" t="s">
        <v>309</v>
      </c>
      <c r="H34" s="5" t="s">
        <v>246</v>
      </c>
      <c r="I34" s="55">
        <v>0</v>
      </c>
      <c r="J34" s="56"/>
      <c r="K34" s="56"/>
      <c r="L34" s="56"/>
      <c r="M34" s="56"/>
      <c r="N34" s="354">
        <f t="shared" si="0"/>
        <v>0</v>
      </c>
      <c r="O34" s="355">
        <v>0</v>
      </c>
      <c r="P34" s="356">
        <f t="shared" si="1"/>
        <v>0</v>
      </c>
      <c r="Q34" s="75"/>
      <c r="R34" s="66"/>
      <c r="S34" s="66"/>
      <c r="T34" s="66"/>
      <c r="U34" s="66"/>
      <c r="V34" s="66"/>
      <c r="W34" s="66"/>
      <c r="X34" s="43"/>
    </row>
    <row r="35" spans="1:24" ht="15.75">
      <c r="A35" s="34">
        <v>21</v>
      </c>
      <c r="B35" s="6" t="s">
        <v>255</v>
      </c>
      <c r="C35" s="7" t="s">
        <v>256</v>
      </c>
      <c r="D35" s="1">
        <v>7</v>
      </c>
      <c r="E35" s="4" t="s">
        <v>253</v>
      </c>
      <c r="F35" s="4" t="s">
        <v>4</v>
      </c>
      <c r="G35" s="26" t="s">
        <v>309</v>
      </c>
      <c r="H35" s="4" t="s">
        <v>254</v>
      </c>
      <c r="I35" s="55">
        <v>0</v>
      </c>
      <c r="J35" s="56"/>
      <c r="K35" s="56"/>
      <c r="L35" s="56"/>
      <c r="M35" s="56"/>
      <c r="N35" s="354">
        <f t="shared" si="0"/>
        <v>0</v>
      </c>
      <c r="O35" s="355">
        <v>0</v>
      </c>
      <c r="P35" s="356">
        <f t="shared" si="1"/>
        <v>0</v>
      </c>
      <c r="Q35" s="75"/>
      <c r="R35" s="66"/>
      <c r="S35" s="66"/>
      <c r="T35" s="66"/>
      <c r="U35" s="66"/>
      <c r="V35" s="66"/>
      <c r="W35" s="66"/>
      <c r="X35" s="43"/>
    </row>
    <row r="36" spans="1:24" ht="15.75">
      <c r="A36" s="76"/>
      <c r="B36" s="77"/>
      <c r="C36" s="78"/>
      <c r="D36" s="79"/>
      <c r="E36" s="80"/>
      <c r="F36" s="81"/>
      <c r="G36" s="43"/>
      <c r="H36" s="80"/>
      <c r="I36" s="82"/>
      <c r="J36" s="82"/>
      <c r="K36" s="82"/>
      <c r="L36" s="82"/>
      <c r="M36" s="82"/>
      <c r="N36" s="83"/>
      <c r="O36" s="83"/>
      <c r="P36" s="84"/>
      <c r="Q36" s="66"/>
      <c r="R36" s="66"/>
      <c r="S36" s="66"/>
      <c r="T36" s="66"/>
      <c r="U36" s="66"/>
      <c r="V36" s="66"/>
      <c r="W36" s="66"/>
      <c r="X36" s="43"/>
    </row>
    <row r="37" spans="1:24" ht="15.75">
      <c r="A37" s="76"/>
      <c r="B37" s="77"/>
      <c r="C37" s="78"/>
      <c r="D37" s="79"/>
      <c r="E37" s="80"/>
      <c r="F37" s="81"/>
      <c r="G37" s="43"/>
      <c r="H37" s="80"/>
      <c r="I37" s="82"/>
      <c r="J37" s="82"/>
      <c r="K37" s="82"/>
      <c r="L37" s="82"/>
      <c r="M37" s="82"/>
      <c r="N37" s="83"/>
      <c r="O37" s="83"/>
      <c r="P37" s="84"/>
      <c r="Q37" s="66"/>
      <c r="R37" s="66"/>
      <c r="S37" s="66"/>
      <c r="T37" s="66"/>
      <c r="U37" s="66"/>
      <c r="V37" s="66"/>
      <c r="W37" s="66"/>
      <c r="X37" s="43"/>
    </row>
    <row r="38" spans="1:24" ht="15.75">
      <c r="A38" s="76"/>
      <c r="B38" s="77"/>
      <c r="C38" s="78"/>
      <c r="D38" s="79"/>
      <c r="E38" s="80"/>
      <c r="F38" s="81"/>
      <c r="G38" s="43"/>
      <c r="H38" s="80"/>
      <c r="I38" s="82"/>
      <c r="J38" s="82"/>
      <c r="K38" s="82"/>
      <c r="L38" s="82"/>
      <c r="M38" s="82"/>
      <c r="N38" s="83"/>
      <c r="O38" s="83"/>
      <c r="P38" s="84"/>
      <c r="Q38" s="66"/>
      <c r="R38" s="66"/>
      <c r="S38" s="66"/>
      <c r="T38" s="66"/>
      <c r="U38" s="66"/>
      <c r="V38" s="66"/>
      <c r="W38" s="66"/>
      <c r="X38" s="43"/>
    </row>
    <row r="39" spans="1:24" ht="15.75">
      <c r="A39" s="76"/>
      <c r="B39" s="77"/>
      <c r="C39" s="78"/>
      <c r="D39" s="79"/>
      <c r="E39" s="80"/>
      <c r="F39" s="81"/>
      <c r="G39" s="43"/>
      <c r="H39" s="80"/>
      <c r="I39" s="82"/>
      <c r="J39" s="82"/>
      <c r="K39" s="82"/>
      <c r="L39" s="82"/>
      <c r="M39" s="82"/>
      <c r="N39" s="83"/>
      <c r="O39" s="83"/>
      <c r="P39" s="84"/>
      <c r="Q39" s="66"/>
      <c r="R39" s="66"/>
      <c r="S39" s="66"/>
      <c r="T39" s="66"/>
      <c r="U39" s="66"/>
      <c r="V39" s="66"/>
      <c r="W39" s="66"/>
      <c r="X39" s="43"/>
    </row>
    <row r="40" spans="1:24" ht="15.75">
      <c r="A40" s="76"/>
      <c r="B40" s="77"/>
      <c r="C40" s="78"/>
      <c r="D40" s="79"/>
      <c r="E40" s="80"/>
      <c r="F40" s="81"/>
      <c r="G40" s="43"/>
      <c r="H40" s="80"/>
      <c r="I40" s="82"/>
      <c r="J40" s="82"/>
      <c r="K40" s="82"/>
      <c r="L40" s="82"/>
      <c r="M40" s="82"/>
      <c r="N40" s="83"/>
      <c r="O40" s="83"/>
      <c r="P40" s="84"/>
      <c r="Q40" s="66"/>
      <c r="R40" s="66"/>
      <c r="S40" s="66"/>
      <c r="T40" s="66"/>
      <c r="U40" s="66"/>
      <c r="V40" s="66"/>
      <c r="W40" s="66"/>
      <c r="X40" s="43"/>
    </row>
    <row r="41" spans="1:24" ht="15.75">
      <c r="A41" s="76"/>
      <c r="B41" s="77"/>
      <c r="C41" s="78"/>
      <c r="D41" s="79"/>
      <c r="E41" s="80"/>
      <c r="F41" s="81"/>
      <c r="G41" s="43"/>
      <c r="H41" s="80"/>
      <c r="I41" s="82"/>
      <c r="J41" s="82"/>
      <c r="K41" s="82"/>
      <c r="L41" s="82"/>
      <c r="M41" s="82"/>
      <c r="N41" s="83"/>
      <c r="O41" s="83"/>
      <c r="P41" s="84"/>
      <c r="Q41" s="66"/>
      <c r="R41" s="66"/>
      <c r="S41" s="66"/>
      <c r="T41" s="66"/>
      <c r="U41" s="66"/>
      <c r="V41" s="66"/>
      <c r="W41" s="66"/>
      <c r="X41" s="43"/>
    </row>
    <row r="42" spans="1:24" ht="15.75">
      <c r="A42" s="76"/>
      <c r="B42" s="77"/>
      <c r="C42" s="78"/>
      <c r="D42" s="79"/>
      <c r="E42" s="80"/>
      <c r="F42" s="81"/>
      <c r="G42" s="43"/>
      <c r="H42" s="80"/>
      <c r="I42" s="82"/>
      <c r="J42" s="82"/>
      <c r="K42" s="82"/>
      <c r="L42" s="82"/>
      <c r="M42" s="82"/>
      <c r="N42" s="83"/>
      <c r="O42" s="83"/>
      <c r="P42" s="84"/>
      <c r="Q42" s="66"/>
      <c r="R42" s="66"/>
      <c r="S42" s="66"/>
      <c r="T42" s="66"/>
      <c r="U42" s="66"/>
      <c r="V42" s="66"/>
      <c r="W42" s="66"/>
      <c r="X42" s="43"/>
    </row>
    <row r="43" spans="1:24" ht="15.75">
      <c r="A43" s="76"/>
      <c r="B43" s="77"/>
      <c r="C43" s="78"/>
      <c r="D43" s="79"/>
      <c r="E43" s="80"/>
      <c r="F43" s="81"/>
      <c r="G43" s="43"/>
      <c r="H43" s="80"/>
      <c r="I43" s="82"/>
      <c r="J43" s="82"/>
      <c r="K43" s="82"/>
      <c r="L43" s="82"/>
      <c r="M43" s="82"/>
      <c r="N43" s="83"/>
      <c r="O43" s="83"/>
      <c r="P43" s="84"/>
      <c r="Q43" s="66"/>
      <c r="R43" s="66"/>
      <c r="S43" s="66"/>
      <c r="T43" s="66"/>
      <c r="U43" s="66"/>
      <c r="V43" s="66"/>
      <c r="W43" s="66"/>
      <c r="X43" s="43"/>
    </row>
    <row r="44" spans="1:24"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24" hidden="1">
      <c r="A45" s="9" t="s">
        <v>333</v>
      </c>
    </row>
    <row r="46" spans="1:24" hidden="1"/>
    <row r="47" spans="1:24" ht="17.25" customHeight="1" thickBot="1">
      <c r="B47" s="37" t="s">
        <v>334</v>
      </c>
    </row>
    <row r="48" spans="1:24" ht="47.25" customHeight="1" thickBot="1">
      <c r="B48" s="455" t="s">
        <v>311</v>
      </c>
      <c r="C48" s="455"/>
      <c r="D48" s="60" t="s">
        <v>312</v>
      </c>
    </row>
    <row r="49" spans="2:4" ht="31.5">
      <c r="B49" s="85" t="s">
        <v>300</v>
      </c>
      <c r="C49" s="62" t="s">
        <v>313</v>
      </c>
      <c r="D49" s="63" t="s">
        <v>305</v>
      </c>
    </row>
    <row r="50" spans="2:4" ht="32.25" customHeight="1">
      <c r="B50" s="85" t="s">
        <v>301</v>
      </c>
      <c r="C50" s="62" t="s">
        <v>335</v>
      </c>
      <c r="D50" s="63" t="s">
        <v>305</v>
      </c>
    </row>
    <row r="51" spans="2:4" ht="16.5" customHeight="1">
      <c r="B51" s="85" t="s">
        <v>302</v>
      </c>
      <c r="C51" s="62" t="s">
        <v>336</v>
      </c>
      <c r="D51" s="63" t="s">
        <v>305</v>
      </c>
    </row>
    <row r="52" spans="2:4" ht="31.5">
      <c r="B52" s="85" t="s">
        <v>303</v>
      </c>
      <c r="C52" s="62" t="s">
        <v>316</v>
      </c>
      <c r="D52" s="63" t="s">
        <v>305</v>
      </c>
    </row>
    <row r="53" spans="2:4" ht="31.5">
      <c r="B53" s="85" t="s">
        <v>304</v>
      </c>
      <c r="C53" s="62" t="s">
        <v>317</v>
      </c>
      <c r="D53" s="64" t="s">
        <v>329</v>
      </c>
    </row>
  </sheetData>
  <sheetProtection selectLockedCells="1" selectUnlockedCells="1"/>
  <sortState ref="B15:P35">
    <sortCondition descending="1" ref="P15:P35"/>
  </sortState>
  <mergeCells count="18">
    <mergeCell ref="A6:N6"/>
    <mergeCell ref="A7:N7"/>
    <mergeCell ref="A8:N8"/>
    <mergeCell ref="A11:A14"/>
    <mergeCell ref="B11:B14"/>
    <mergeCell ref="C11:C14"/>
    <mergeCell ref="D11:D14"/>
    <mergeCell ref="E11:E14"/>
    <mergeCell ref="F11:F14"/>
    <mergeCell ref="G11:G14"/>
    <mergeCell ref="B48:C48"/>
    <mergeCell ref="H11:H14"/>
    <mergeCell ref="I11:O11"/>
    <mergeCell ref="P11:P13"/>
    <mergeCell ref="Q11:Q14"/>
    <mergeCell ref="I12:M12"/>
    <mergeCell ref="N12:N13"/>
    <mergeCell ref="O12:O13"/>
  </mergeCells>
  <printOptions horizontalCentered="1"/>
  <pageMargins left="0.23622047244094491" right="0.23622047244094491" top="0.55118110236220474" bottom="0.6692913385826772" header="0.51181102362204722" footer="0.6692913385826772"/>
  <pageSetup paperSize="9" scale="57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>
      <selection activeCell="B15" sqref="B15:Q15"/>
    </sheetView>
  </sheetViews>
  <sheetFormatPr defaultColWidth="9" defaultRowHeight="15"/>
  <cols>
    <col min="1" max="1" width="5" style="9" customWidth="1"/>
    <col min="2" max="2" width="8.5703125" style="9" customWidth="1"/>
    <col min="3" max="3" width="32.42578125" style="9" customWidth="1"/>
    <col min="4" max="4" width="6.85546875" style="9" customWidth="1"/>
    <col min="5" max="5" width="21.42578125" style="9" customWidth="1"/>
    <col min="6" max="7" width="14.28515625" style="9" customWidth="1"/>
    <col min="8" max="8" width="25.140625" style="9" customWidth="1"/>
    <col min="9" max="9" width="4.7109375" style="9" customWidth="1"/>
    <col min="10" max="10" width="5.28515625" style="9" customWidth="1"/>
    <col min="11" max="11" width="5" style="9" customWidth="1"/>
    <col min="12" max="12" width="4.85546875" style="9" customWidth="1"/>
    <col min="13" max="13" width="6.28515625" style="9" customWidth="1"/>
    <col min="14" max="14" width="5.5703125" style="9" customWidth="1"/>
    <col min="15" max="15" width="8.28515625" style="9" customWidth="1"/>
    <col min="16" max="16384" width="9" style="9"/>
  </cols>
  <sheetData>
    <row r="1" spans="1:17" ht="15" customHeight="1">
      <c r="A1" s="10" t="s">
        <v>277</v>
      </c>
      <c r="E1" s="11"/>
    </row>
    <row r="2" spans="1:17">
      <c r="A2" s="10" t="s">
        <v>278</v>
      </c>
      <c r="B2" s="12"/>
      <c r="C2" s="12"/>
      <c r="D2" s="12"/>
      <c r="E2" s="12"/>
      <c r="F2" s="14"/>
      <c r="G2" s="14"/>
      <c r="H2" s="14"/>
      <c r="I2" s="14"/>
      <c r="J2" s="14"/>
      <c r="L2" s="12"/>
      <c r="M2" s="12" t="s">
        <v>279</v>
      </c>
      <c r="N2" s="12"/>
      <c r="O2" s="12" t="s">
        <v>280</v>
      </c>
    </row>
    <row r="3" spans="1:17">
      <c r="A3" s="10"/>
      <c r="B3" s="12"/>
      <c r="C3" s="12"/>
      <c r="D3" s="12"/>
      <c r="E3" s="12"/>
      <c r="F3" s="14"/>
      <c r="G3" s="14"/>
      <c r="H3" s="14"/>
      <c r="I3" s="14"/>
      <c r="J3" s="14"/>
      <c r="L3" s="12"/>
      <c r="M3" s="12" t="s">
        <v>281</v>
      </c>
      <c r="N3" s="12" t="s">
        <v>4</v>
      </c>
      <c r="O3" s="12"/>
    </row>
    <row r="4" spans="1:17">
      <c r="A4" s="15" t="s">
        <v>282</v>
      </c>
      <c r="B4" s="12"/>
      <c r="C4" s="12"/>
      <c r="D4" s="12"/>
      <c r="E4" s="12"/>
      <c r="F4" s="14"/>
      <c r="G4" s="14"/>
      <c r="H4" s="14"/>
      <c r="I4" s="14"/>
      <c r="J4" s="14"/>
      <c r="L4" s="12"/>
      <c r="M4" s="12" t="s">
        <v>283</v>
      </c>
      <c r="N4" s="12" t="s">
        <v>284</v>
      </c>
      <c r="O4" s="12"/>
    </row>
    <row r="5" spans="1:17" ht="11.2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7">
      <c r="B6" s="440" t="s">
        <v>285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</row>
    <row r="7" spans="1:17">
      <c r="B7" s="440" t="s">
        <v>320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</row>
    <row r="8" spans="1:17" ht="11.25" customHeight="1"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7" ht="13.5" customHeight="1">
      <c r="B9" s="441" t="s">
        <v>337</v>
      </c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  <row r="10" spans="1:17" ht="12" customHeight="1"/>
    <row r="11" spans="1:17" ht="12.75" customHeight="1">
      <c r="A11" s="442" t="s">
        <v>288</v>
      </c>
      <c r="B11" s="442" t="s">
        <v>289</v>
      </c>
      <c r="C11" s="443" t="s">
        <v>0</v>
      </c>
      <c r="D11" s="442" t="s">
        <v>290</v>
      </c>
      <c r="E11" s="443" t="s">
        <v>291</v>
      </c>
      <c r="F11" s="443" t="s">
        <v>292</v>
      </c>
      <c r="G11" s="443" t="s">
        <v>293</v>
      </c>
      <c r="H11" s="443" t="s">
        <v>2</v>
      </c>
      <c r="I11" s="456" t="s">
        <v>294</v>
      </c>
      <c r="J11" s="456"/>
      <c r="K11" s="456"/>
      <c r="L11" s="456"/>
      <c r="M11" s="456"/>
      <c r="N11" s="456"/>
      <c r="O11" s="456"/>
      <c r="P11" s="457" t="s">
        <v>299</v>
      </c>
      <c r="Q11" s="458" t="s">
        <v>295</v>
      </c>
    </row>
    <row r="12" spans="1:17" ht="15.75" customHeight="1">
      <c r="A12" s="442"/>
      <c r="B12" s="442"/>
      <c r="C12" s="443"/>
      <c r="D12" s="442"/>
      <c r="E12" s="443"/>
      <c r="F12" s="443"/>
      <c r="G12" s="443"/>
      <c r="H12" s="443"/>
      <c r="I12" s="462" t="s">
        <v>322</v>
      </c>
      <c r="J12" s="462"/>
      <c r="K12" s="462"/>
      <c r="L12" s="462"/>
      <c r="M12" s="462"/>
      <c r="N12" s="460" t="s">
        <v>297</v>
      </c>
      <c r="O12" s="461" t="s">
        <v>298</v>
      </c>
      <c r="P12" s="457"/>
      <c r="Q12" s="458"/>
    </row>
    <row r="13" spans="1:17" ht="32.25" customHeight="1">
      <c r="A13" s="442"/>
      <c r="B13" s="442"/>
      <c r="C13" s="443"/>
      <c r="D13" s="442"/>
      <c r="E13" s="443"/>
      <c r="F13" s="443"/>
      <c r="G13" s="443"/>
      <c r="H13" s="443"/>
      <c r="I13" s="44" t="s">
        <v>300</v>
      </c>
      <c r="J13" s="44" t="s">
        <v>301</v>
      </c>
      <c r="K13" s="44" t="s">
        <v>302</v>
      </c>
      <c r="L13" s="45" t="s">
        <v>303</v>
      </c>
      <c r="M13" s="45" t="s">
        <v>304</v>
      </c>
      <c r="N13" s="460"/>
      <c r="O13" s="461"/>
      <c r="P13" s="457"/>
      <c r="Q13" s="458"/>
    </row>
    <row r="14" spans="1:17">
      <c r="A14" s="442"/>
      <c r="B14" s="442"/>
      <c r="C14" s="443"/>
      <c r="D14" s="442"/>
      <c r="E14" s="443"/>
      <c r="F14" s="443"/>
      <c r="G14" s="443"/>
      <c r="H14" s="443"/>
      <c r="I14" s="69" t="s">
        <v>305</v>
      </c>
      <c r="J14" s="69" t="s">
        <v>305</v>
      </c>
      <c r="K14" s="69" t="s">
        <v>305</v>
      </c>
      <c r="L14" s="70" t="s">
        <v>305</v>
      </c>
      <c r="M14" s="71" t="s">
        <v>324</v>
      </c>
      <c r="N14" s="72" t="s">
        <v>307</v>
      </c>
      <c r="O14" s="72" t="s">
        <v>307</v>
      </c>
      <c r="P14" s="73" t="s">
        <v>325</v>
      </c>
      <c r="Q14" s="458"/>
    </row>
    <row r="15" spans="1:17" ht="15.75">
      <c r="A15" s="25">
        <v>1</v>
      </c>
      <c r="B15" s="375" t="s">
        <v>196</v>
      </c>
      <c r="C15" s="376" t="s">
        <v>197</v>
      </c>
      <c r="D15" s="377">
        <v>8</v>
      </c>
      <c r="E15" s="378" t="s">
        <v>187</v>
      </c>
      <c r="F15" s="378" t="s">
        <v>188</v>
      </c>
      <c r="G15" s="379" t="s">
        <v>309</v>
      </c>
      <c r="H15" s="378" t="s">
        <v>189</v>
      </c>
      <c r="I15" s="380">
        <v>10</v>
      </c>
      <c r="J15" s="381">
        <v>10</v>
      </c>
      <c r="K15" s="381">
        <v>10</v>
      </c>
      <c r="L15" s="381">
        <v>10</v>
      </c>
      <c r="M15" s="396">
        <v>10</v>
      </c>
      <c r="N15" s="382">
        <f>I15+J15+K15+L15+M15</f>
        <v>50</v>
      </c>
      <c r="O15" s="383">
        <v>42</v>
      </c>
      <c r="P15" s="384">
        <f>N15+O15</f>
        <v>92</v>
      </c>
      <c r="Q15" s="397">
        <v>1</v>
      </c>
    </row>
    <row r="16" spans="1:17" ht="15.75">
      <c r="A16" s="30">
        <v>2</v>
      </c>
      <c r="B16" s="6" t="s">
        <v>200</v>
      </c>
      <c r="C16" s="7" t="s">
        <v>201</v>
      </c>
      <c r="D16" s="1">
        <v>8</v>
      </c>
      <c r="E16" s="4" t="s">
        <v>187</v>
      </c>
      <c r="F16" s="4" t="s">
        <v>188</v>
      </c>
      <c r="G16" s="26" t="s">
        <v>309</v>
      </c>
      <c r="H16" s="4" t="s">
        <v>189</v>
      </c>
      <c r="I16" s="55">
        <v>7</v>
      </c>
      <c r="J16" s="56">
        <v>10</v>
      </c>
      <c r="K16" s="56">
        <v>8</v>
      </c>
      <c r="L16" s="56">
        <v>10</v>
      </c>
      <c r="M16" s="86">
        <v>10</v>
      </c>
      <c r="N16" s="350">
        <f>I16+J16+K16+L16+M16</f>
        <v>45</v>
      </c>
      <c r="O16" s="351">
        <v>27</v>
      </c>
      <c r="P16" s="352">
        <f>N16+O16</f>
        <v>72</v>
      </c>
      <c r="Q16" s="353">
        <v>2</v>
      </c>
    </row>
    <row r="17" spans="1:17" ht="15.75">
      <c r="A17" s="30">
        <v>3</v>
      </c>
      <c r="B17" s="6" t="s">
        <v>198</v>
      </c>
      <c r="C17" s="7" t="s">
        <v>199</v>
      </c>
      <c r="D17" s="1">
        <v>8</v>
      </c>
      <c r="E17" s="4" t="s">
        <v>187</v>
      </c>
      <c r="F17" s="4" t="s">
        <v>188</v>
      </c>
      <c r="G17" s="26" t="s">
        <v>309</v>
      </c>
      <c r="H17" s="4" t="s">
        <v>189</v>
      </c>
      <c r="I17" s="55">
        <v>10</v>
      </c>
      <c r="J17" s="56">
        <v>10</v>
      </c>
      <c r="K17" s="56">
        <v>5</v>
      </c>
      <c r="L17" s="56">
        <v>8</v>
      </c>
      <c r="M17" s="86">
        <v>5</v>
      </c>
      <c r="N17" s="350">
        <f>I17+J17+K17+L17+M17</f>
        <v>38</v>
      </c>
      <c r="O17" s="351">
        <v>26</v>
      </c>
      <c r="P17" s="352">
        <f>N17+O17</f>
        <v>64</v>
      </c>
      <c r="Q17" s="353">
        <v>3</v>
      </c>
    </row>
    <row r="18" spans="1:17" ht="15.75">
      <c r="A18" s="30">
        <v>4</v>
      </c>
      <c r="B18" s="8" t="s">
        <v>144</v>
      </c>
      <c r="C18" s="3" t="s">
        <v>145</v>
      </c>
      <c r="D18" s="1">
        <v>8</v>
      </c>
      <c r="E18" s="5" t="s">
        <v>132</v>
      </c>
      <c r="F18" s="5" t="s">
        <v>44</v>
      </c>
      <c r="G18" s="26" t="s">
        <v>309</v>
      </c>
      <c r="H18" s="4" t="s">
        <v>146</v>
      </c>
      <c r="I18" s="55">
        <v>0</v>
      </c>
      <c r="J18" s="56"/>
      <c r="K18" s="56"/>
      <c r="L18" s="56"/>
      <c r="M18" s="86"/>
      <c r="N18" s="350">
        <f>I18+J18+K18+L18+M18</f>
        <v>0</v>
      </c>
      <c r="O18" s="351"/>
      <c r="P18" s="352">
        <f>N18+O18</f>
        <v>0</v>
      </c>
      <c r="Q18" s="353"/>
    </row>
    <row r="19" spans="1:17">
      <c r="A19" s="30">
        <v>5</v>
      </c>
      <c r="Q19" s="353"/>
    </row>
    <row r="20" spans="1:17">
      <c r="A20" s="30">
        <v>6</v>
      </c>
      <c r="B20"/>
      <c r="C20"/>
      <c r="D20"/>
      <c r="E20"/>
      <c r="F20"/>
      <c r="G20"/>
      <c r="H20"/>
      <c r="I20" s="88"/>
      <c r="J20" s="89"/>
      <c r="K20" s="89"/>
      <c r="L20" s="89"/>
      <c r="M20" s="90"/>
      <c r="N20" s="91">
        <f>I20+J20+K20+L20+M20</f>
        <v>0</v>
      </c>
      <c r="O20" s="92"/>
      <c r="P20" s="93">
        <f>N20+O20</f>
        <v>0</v>
      </c>
      <c r="Q20" s="87"/>
    </row>
    <row r="22" spans="1:17" ht="15.75">
      <c r="B22" s="37" t="s">
        <v>338</v>
      </c>
    </row>
    <row r="23" spans="1:17" ht="31.5" customHeight="1">
      <c r="B23" s="455" t="s">
        <v>339</v>
      </c>
      <c r="C23" s="455"/>
      <c r="D23" s="60" t="s">
        <v>312</v>
      </c>
    </row>
    <row r="24" spans="1:17" ht="23.25" customHeight="1">
      <c r="B24" s="61" t="s">
        <v>300</v>
      </c>
      <c r="C24" s="62" t="s">
        <v>340</v>
      </c>
      <c r="D24" s="63" t="s">
        <v>305</v>
      </c>
      <c r="H24" s="9" t="s">
        <v>341</v>
      </c>
    </row>
    <row r="25" spans="1:17" ht="30.75" customHeight="1">
      <c r="B25" s="61" t="s">
        <v>301</v>
      </c>
      <c r="C25" s="62" t="s">
        <v>342</v>
      </c>
      <c r="D25" s="63" t="s">
        <v>305</v>
      </c>
      <c r="H25" s="10" t="s">
        <v>343</v>
      </c>
    </row>
    <row r="26" spans="1:17" ht="31.5">
      <c r="B26" s="61" t="s">
        <v>302</v>
      </c>
      <c r="C26" s="62" t="s">
        <v>344</v>
      </c>
      <c r="D26" s="63" t="s">
        <v>305</v>
      </c>
    </row>
    <row r="27" spans="1:17" ht="31.5">
      <c r="B27" s="61" t="s">
        <v>303</v>
      </c>
      <c r="C27" s="62" t="s">
        <v>345</v>
      </c>
      <c r="D27" s="63" t="s">
        <v>305</v>
      </c>
      <c r="H27" s="10" t="s">
        <v>346</v>
      </c>
    </row>
    <row r="28" spans="1:17" ht="38.25" customHeight="1">
      <c r="B28" s="61" t="s">
        <v>304</v>
      </c>
      <c r="C28" s="62" t="s">
        <v>317</v>
      </c>
      <c r="D28" s="64" t="s">
        <v>329</v>
      </c>
      <c r="H28" s="10" t="s">
        <v>347</v>
      </c>
    </row>
  </sheetData>
  <sheetProtection selectLockedCells="1" selectUnlockedCells="1"/>
  <sortState ref="B15:P18">
    <sortCondition descending="1" ref="P15:P18"/>
  </sortState>
  <mergeCells count="19">
    <mergeCell ref="B6:P6"/>
    <mergeCell ref="B7:P7"/>
    <mergeCell ref="B8:P8"/>
    <mergeCell ref="B9:P9"/>
    <mergeCell ref="A11:A14"/>
    <mergeCell ref="B11:B14"/>
    <mergeCell ref="C11:C14"/>
    <mergeCell ref="D11:D14"/>
    <mergeCell ref="E11:E14"/>
    <mergeCell ref="F11:F14"/>
    <mergeCell ref="Q11:Q14"/>
    <mergeCell ref="I12:M12"/>
    <mergeCell ref="N12:N13"/>
    <mergeCell ref="O12:O13"/>
    <mergeCell ref="B23:C23"/>
    <mergeCell ref="G11:G14"/>
    <mergeCell ref="H11:H14"/>
    <mergeCell ref="I11:O11"/>
    <mergeCell ref="P11:P13"/>
  </mergeCells>
  <pageMargins left="0.43307086614173229" right="0.43307086614173229" top="0.51181102362204722" bottom="0.51181102362204722" header="0.51181102362204722" footer="0.51181102362204722"/>
  <pageSetup scale="7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workbookViewId="0">
      <selection activeCell="B15" sqref="B15:AE15"/>
    </sheetView>
  </sheetViews>
  <sheetFormatPr defaultRowHeight="15"/>
  <cols>
    <col min="1" max="1" width="5" style="288" customWidth="1"/>
    <col min="2" max="2" width="8.5703125" style="288" customWidth="1"/>
    <col min="3" max="3" width="25.140625" style="288" customWidth="1"/>
    <col min="4" max="4" width="6.85546875" style="288" customWidth="1"/>
    <col min="5" max="5" width="21.28515625" style="288" customWidth="1"/>
    <col min="6" max="7" width="14.140625" style="288" customWidth="1"/>
    <col min="8" max="8" width="23.140625" style="288" bestFit="1" customWidth="1"/>
    <col min="9" max="15" width="3.85546875" style="288" customWidth="1"/>
    <col min="16" max="16" width="5.5703125" style="288" customWidth="1"/>
    <col min="17" max="28" width="3.7109375" style="288" customWidth="1"/>
    <col min="29" max="29" width="5.5703125" style="288" customWidth="1"/>
    <col min="30" max="30" width="8.28515625" style="288" customWidth="1"/>
    <col min="31" max="16384" width="9.140625" style="288"/>
  </cols>
  <sheetData>
    <row r="1" spans="1:32">
      <c r="A1" s="336" t="s">
        <v>277</v>
      </c>
      <c r="E1" s="337"/>
      <c r="O1" s="333" t="s">
        <v>494</v>
      </c>
    </row>
    <row r="2" spans="1:32">
      <c r="A2" s="336" t="s">
        <v>278</v>
      </c>
      <c r="B2" s="333"/>
      <c r="C2" s="333"/>
      <c r="D2" s="333"/>
      <c r="E2" s="333"/>
      <c r="F2" s="334"/>
      <c r="G2" s="334"/>
      <c r="H2" s="334"/>
      <c r="I2" s="334"/>
      <c r="J2" s="334"/>
      <c r="N2" s="333"/>
      <c r="O2" s="333" t="s">
        <v>495</v>
      </c>
      <c r="P2" s="333"/>
      <c r="Q2" s="334"/>
      <c r="R2" s="334"/>
      <c r="AA2" s="333"/>
      <c r="AB2" s="333"/>
      <c r="AC2" s="333"/>
      <c r="AD2" s="333"/>
    </row>
    <row r="3" spans="1:32">
      <c r="A3" s="336"/>
      <c r="B3" s="333"/>
      <c r="C3" s="333"/>
      <c r="D3" s="333"/>
      <c r="E3" s="333"/>
      <c r="F3" s="334"/>
      <c r="G3" s="334"/>
      <c r="H3" s="334"/>
      <c r="I3" s="334"/>
      <c r="J3" s="334"/>
      <c r="N3" s="333"/>
      <c r="O3" s="333" t="s">
        <v>496</v>
      </c>
      <c r="P3" s="333"/>
      <c r="Q3" s="334"/>
      <c r="R3" s="334"/>
      <c r="AA3" s="333"/>
      <c r="AB3" s="333"/>
      <c r="AC3" s="333"/>
      <c r="AD3" s="333"/>
    </row>
    <row r="4" spans="1:32">
      <c r="A4" s="335" t="s">
        <v>282</v>
      </c>
      <c r="B4" s="333"/>
      <c r="C4" s="333"/>
      <c r="D4" s="333"/>
      <c r="E4" s="333"/>
      <c r="F4" s="334"/>
      <c r="G4" s="334"/>
      <c r="H4" s="334"/>
      <c r="I4" s="334"/>
      <c r="J4" s="334"/>
      <c r="N4" s="333"/>
      <c r="P4" s="333"/>
      <c r="Q4" s="334"/>
      <c r="R4" s="334"/>
      <c r="AA4" s="333"/>
      <c r="AB4" s="333"/>
      <c r="AC4" s="333"/>
      <c r="AD4" s="333"/>
    </row>
    <row r="5" spans="1:32"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32">
      <c r="B6" s="481" t="s">
        <v>285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</row>
    <row r="7" spans="1:32">
      <c r="B7" s="481" t="s">
        <v>320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</row>
    <row r="8" spans="1:32" ht="18.75"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</row>
    <row r="9" spans="1:32" ht="18.75">
      <c r="B9" s="482" t="s">
        <v>493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</row>
    <row r="10" spans="1:32" ht="15.75" thickBot="1"/>
    <row r="11" spans="1:32" ht="15.75" customHeight="1" thickBot="1">
      <c r="A11" s="463" t="s">
        <v>288</v>
      </c>
      <c r="B11" s="463" t="s">
        <v>289</v>
      </c>
      <c r="C11" s="466" t="s">
        <v>0</v>
      </c>
      <c r="D11" s="469" t="s">
        <v>290</v>
      </c>
      <c r="E11" s="466" t="s">
        <v>291</v>
      </c>
      <c r="F11" s="466" t="s">
        <v>292</v>
      </c>
      <c r="G11" s="466" t="s">
        <v>293</v>
      </c>
      <c r="H11" s="466" t="s">
        <v>2</v>
      </c>
      <c r="I11" s="483" t="s">
        <v>294</v>
      </c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5"/>
      <c r="AE11" s="486" t="s">
        <v>492</v>
      </c>
      <c r="AF11" s="472" t="s">
        <v>295</v>
      </c>
    </row>
    <row r="12" spans="1:32" ht="15.75" customHeight="1" thickBot="1">
      <c r="A12" s="464"/>
      <c r="B12" s="464"/>
      <c r="C12" s="467"/>
      <c r="D12" s="470"/>
      <c r="E12" s="467"/>
      <c r="F12" s="467"/>
      <c r="G12" s="467"/>
      <c r="H12" s="467"/>
      <c r="I12" s="475" t="s">
        <v>491</v>
      </c>
      <c r="J12" s="476"/>
      <c r="K12" s="476"/>
      <c r="L12" s="476"/>
      <c r="M12" s="476"/>
      <c r="N12" s="476"/>
      <c r="O12" s="476"/>
      <c r="P12" s="477" t="s">
        <v>297</v>
      </c>
      <c r="Q12" s="475" t="s">
        <v>490</v>
      </c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7" t="s">
        <v>297</v>
      </c>
      <c r="AD12" s="479" t="s">
        <v>298</v>
      </c>
      <c r="AE12" s="487"/>
      <c r="AF12" s="473"/>
    </row>
    <row r="13" spans="1:32" ht="28.5" customHeight="1" thickBot="1">
      <c r="A13" s="464"/>
      <c r="B13" s="464"/>
      <c r="C13" s="467"/>
      <c r="D13" s="470"/>
      <c r="E13" s="467"/>
      <c r="F13" s="467"/>
      <c r="G13" s="467"/>
      <c r="H13" s="467"/>
      <c r="I13" s="331" t="s">
        <v>300</v>
      </c>
      <c r="J13" s="331" t="s">
        <v>301</v>
      </c>
      <c r="K13" s="331" t="s">
        <v>480</v>
      </c>
      <c r="L13" s="331" t="s">
        <v>304</v>
      </c>
      <c r="M13" s="331" t="s">
        <v>437</v>
      </c>
      <c r="N13" s="330" t="s">
        <v>474</v>
      </c>
      <c r="O13" s="330" t="s">
        <v>303</v>
      </c>
      <c r="P13" s="478"/>
      <c r="Q13" s="331" t="s">
        <v>469</v>
      </c>
      <c r="R13" s="331" t="s">
        <v>467</v>
      </c>
      <c r="S13" s="331" t="s">
        <v>465</v>
      </c>
      <c r="T13" s="331" t="s">
        <v>463</v>
      </c>
      <c r="U13" s="331" t="s">
        <v>461</v>
      </c>
      <c r="V13" s="331" t="s">
        <v>459</v>
      </c>
      <c r="W13" s="331" t="s">
        <v>457</v>
      </c>
      <c r="X13" s="331" t="s">
        <v>455</v>
      </c>
      <c r="Y13" s="331" t="s">
        <v>453</v>
      </c>
      <c r="Z13" s="331" t="s">
        <v>451</v>
      </c>
      <c r="AA13" s="330" t="s">
        <v>449</v>
      </c>
      <c r="AB13" s="330" t="s">
        <v>446</v>
      </c>
      <c r="AC13" s="478"/>
      <c r="AD13" s="480"/>
      <c r="AE13" s="488"/>
      <c r="AF13" s="473"/>
    </row>
    <row r="14" spans="1:32" ht="16.5" customHeight="1" thickBot="1">
      <c r="A14" s="465"/>
      <c r="B14" s="465"/>
      <c r="C14" s="468"/>
      <c r="D14" s="471"/>
      <c r="E14" s="468"/>
      <c r="F14" s="468"/>
      <c r="G14" s="468"/>
      <c r="H14" s="468"/>
      <c r="I14" s="327" t="s">
        <v>489</v>
      </c>
      <c r="J14" s="327" t="s">
        <v>489</v>
      </c>
      <c r="K14" s="327" t="s">
        <v>489</v>
      </c>
      <c r="L14" s="327" t="s">
        <v>489</v>
      </c>
      <c r="M14" s="327" t="s">
        <v>489</v>
      </c>
      <c r="N14" s="329" t="s">
        <v>370</v>
      </c>
      <c r="O14" s="328" t="s">
        <v>370</v>
      </c>
      <c r="P14" s="326" t="s">
        <v>488</v>
      </c>
      <c r="Q14" s="327" t="s">
        <v>403</v>
      </c>
      <c r="R14" s="327" t="s">
        <v>403</v>
      </c>
      <c r="S14" s="327" t="s">
        <v>403</v>
      </c>
      <c r="T14" s="327" t="s">
        <v>403</v>
      </c>
      <c r="U14" s="327" t="s">
        <v>403</v>
      </c>
      <c r="V14" s="327" t="s">
        <v>403</v>
      </c>
      <c r="W14" s="327" t="s">
        <v>403</v>
      </c>
      <c r="X14" s="327" t="s">
        <v>403</v>
      </c>
      <c r="Y14" s="327" t="s">
        <v>403</v>
      </c>
      <c r="Z14" s="327" t="s">
        <v>403</v>
      </c>
      <c r="AA14" s="327" t="s">
        <v>489</v>
      </c>
      <c r="AB14" s="327" t="s">
        <v>403</v>
      </c>
      <c r="AC14" s="326" t="s">
        <v>488</v>
      </c>
      <c r="AD14" s="326" t="s">
        <v>307</v>
      </c>
      <c r="AE14" s="325" t="s">
        <v>325</v>
      </c>
      <c r="AF14" s="474"/>
    </row>
    <row r="15" spans="1:32" ht="16.5" thickBot="1">
      <c r="A15" s="324">
        <v>1</v>
      </c>
      <c r="B15" s="375" t="s">
        <v>107</v>
      </c>
      <c r="C15" s="376" t="s">
        <v>108</v>
      </c>
      <c r="D15" s="377">
        <v>8</v>
      </c>
      <c r="E15" s="378" t="s">
        <v>97</v>
      </c>
      <c r="F15" s="378" t="s">
        <v>98</v>
      </c>
      <c r="G15" s="379" t="s">
        <v>309</v>
      </c>
      <c r="H15" s="378" t="s">
        <v>102</v>
      </c>
      <c r="I15" s="398">
        <v>3</v>
      </c>
      <c r="J15" s="399">
        <v>3</v>
      </c>
      <c r="K15" s="399">
        <v>3</v>
      </c>
      <c r="L15" s="399">
        <v>3</v>
      </c>
      <c r="M15" s="399">
        <v>3</v>
      </c>
      <c r="N15" s="399">
        <v>5</v>
      </c>
      <c r="O15" s="400">
        <v>5</v>
      </c>
      <c r="P15" s="401">
        <f>I15+J15+K15+N15+O15+L15+M15</f>
        <v>25</v>
      </c>
      <c r="Q15" s="402">
        <v>2</v>
      </c>
      <c r="R15" s="399">
        <v>2</v>
      </c>
      <c r="S15" s="399">
        <v>2</v>
      </c>
      <c r="T15" s="399">
        <v>2</v>
      </c>
      <c r="U15" s="399">
        <v>2</v>
      </c>
      <c r="V15" s="399">
        <v>2</v>
      </c>
      <c r="W15" s="399">
        <v>2</v>
      </c>
      <c r="X15" s="399">
        <v>2</v>
      </c>
      <c r="Y15" s="399">
        <v>2</v>
      </c>
      <c r="Z15" s="399">
        <v>2</v>
      </c>
      <c r="AA15" s="399">
        <v>3</v>
      </c>
      <c r="AB15" s="400">
        <v>2</v>
      </c>
      <c r="AC15" s="401">
        <f>Q15+R15+S15+AA15+AB15+T15+U15+V15+W15+X15+Y15+Z15</f>
        <v>25</v>
      </c>
      <c r="AD15" s="403">
        <v>43</v>
      </c>
      <c r="AE15" s="404">
        <f>P15+AD15+AC15</f>
        <v>93</v>
      </c>
      <c r="AF15" s="321">
        <v>1</v>
      </c>
    </row>
    <row r="16" spans="1:32" ht="16.5" thickBot="1">
      <c r="A16" s="320">
        <v>2</v>
      </c>
      <c r="B16" s="6" t="s">
        <v>272</v>
      </c>
      <c r="C16" s="7" t="s">
        <v>500</v>
      </c>
      <c r="D16" s="1">
        <v>8</v>
      </c>
      <c r="E16" s="4" t="s">
        <v>259</v>
      </c>
      <c r="F16" s="4" t="s">
        <v>4</v>
      </c>
      <c r="G16" s="26" t="s">
        <v>309</v>
      </c>
      <c r="H16" s="4" t="s">
        <v>150</v>
      </c>
      <c r="I16" s="316">
        <v>3</v>
      </c>
      <c r="J16" s="314">
        <v>3</v>
      </c>
      <c r="K16" s="314">
        <v>3</v>
      </c>
      <c r="L16" s="314">
        <v>3</v>
      </c>
      <c r="M16" s="314">
        <v>3</v>
      </c>
      <c r="N16" s="314">
        <v>5</v>
      </c>
      <c r="O16" s="313">
        <v>0</v>
      </c>
      <c r="P16" s="312">
        <f>I16+J16+K16+N16+O16+L16+M16</f>
        <v>20</v>
      </c>
      <c r="Q16" s="315">
        <v>2</v>
      </c>
      <c r="R16" s="314">
        <v>1</v>
      </c>
      <c r="S16" s="314">
        <v>2</v>
      </c>
      <c r="T16" s="314">
        <v>2</v>
      </c>
      <c r="U16" s="314">
        <v>2</v>
      </c>
      <c r="V16" s="314">
        <v>2</v>
      </c>
      <c r="W16" s="314">
        <v>2</v>
      </c>
      <c r="X16" s="314">
        <v>2</v>
      </c>
      <c r="Y16" s="314">
        <v>2</v>
      </c>
      <c r="Z16" s="314">
        <v>2</v>
      </c>
      <c r="AA16" s="314">
        <v>3</v>
      </c>
      <c r="AB16" s="313">
        <v>2</v>
      </c>
      <c r="AC16" s="323">
        <f>Q16+R16+S16+AA16+AB16+T16+U16+V16+W16+X16+Y16+Z16</f>
        <v>24</v>
      </c>
      <c r="AD16" s="311">
        <v>25</v>
      </c>
      <c r="AE16" s="322">
        <f>P16+AD16+AC16</f>
        <v>69</v>
      </c>
      <c r="AF16" s="309">
        <v>2</v>
      </c>
    </row>
    <row r="17" spans="1:32" ht="16.5" thickBot="1">
      <c r="A17" s="320">
        <v>3</v>
      </c>
      <c r="B17" s="6" t="s">
        <v>157</v>
      </c>
      <c r="C17" s="7" t="s">
        <v>158</v>
      </c>
      <c r="D17" s="1">
        <v>8</v>
      </c>
      <c r="E17" s="4" t="s">
        <v>149</v>
      </c>
      <c r="F17" s="5" t="s">
        <v>4</v>
      </c>
      <c r="G17" s="26" t="s">
        <v>309</v>
      </c>
      <c r="H17" s="4" t="s">
        <v>150</v>
      </c>
      <c r="I17" s="316">
        <v>2</v>
      </c>
      <c r="J17" s="314">
        <v>3</v>
      </c>
      <c r="K17" s="314">
        <v>2</v>
      </c>
      <c r="L17" s="314">
        <v>3</v>
      </c>
      <c r="M17" s="314">
        <v>1</v>
      </c>
      <c r="N17" s="314">
        <v>3</v>
      </c>
      <c r="O17" s="313">
        <v>0</v>
      </c>
      <c r="P17" s="312">
        <f>I17+J17+K17+N17+O17+L17+M17</f>
        <v>14</v>
      </c>
      <c r="Q17" s="315">
        <v>2</v>
      </c>
      <c r="R17" s="314">
        <v>1</v>
      </c>
      <c r="S17" s="314">
        <v>2</v>
      </c>
      <c r="T17" s="314">
        <v>2</v>
      </c>
      <c r="U17" s="314">
        <v>1</v>
      </c>
      <c r="V17" s="314">
        <v>2</v>
      </c>
      <c r="W17" s="314">
        <v>2</v>
      </c>
      <c r="X17" s="314">
        <v>2</v>
      </c>
      <c r="Y17" s="314">
        <v>2</v>
      </c>
      <c r="Z17" s="314">
        <v>2</v>
      </c>
      <c r="AA17" s="314">
        <v>3</v>
      </c>
      <c r="AB17" s="313">
        <v>2</v>
      </c>
      <c r="AC17" s="323">
        <f>Q17+R17+S17+AA17+AB17+T17+U17+V17+W17+X17+Y17+Z17</f>
        <v>23</v>
      </c>
      <c r="AD17" s="311">
        <v>17</v>
      </c>
      <c r="AE17" s="322">
        <f>P17+AD17+AC17</f>
        <v>54</v>
      </c>
      <c r="AF17" s="309">
        <v>3</v>
      </c>
    </row>
    <row r="18" spans="1:32" ht="15.75">
      <c r="A18" s="320">
        <v>4</v>
      </c>
      <c r="B18" s="6" t="s">
        <v>155</v>
      </c>
      <c r="C18" s="7" t="s">
        <v>156</v>
      </c>
      <c r="D18" s="1">
        <v>8</v>
      </c>
      <c r="E18" s="4" t="s">
        <v>149</v>
      </c>
      <c r="F18" s="5" t="s">
        <v>4</v>
      </c>
      <c r="G18" s="26" t="s">
        <v>309</v>
      </c>
      <c r="H18" s="4" t="s">
        <v>150</v>
      </c>
      <c r="I18" s="316">
        <v>0</v>
      </c>
      <c r="J18" s="314"/>
      <c r="K18" s="314"/>
      <c r="L18" s="314"/>
      <c r="M18" s="314"/>
      <c r="N18" s="314"/>
      <c r="O18" s="313"/>
      <c r="P18" s="312">
        <f>I18+J18+K18+N18+O18+L18+M18</f>
        <v>0</v>
      </c>
      <c r="Q18" s="315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3"/>
      <c r="AC18" s="323">
        <f>Q18+R18+S18+AA18+AB18+T18+U18+V18+W18+X18+Y18+Z18</f>
        <v>0</v>
      </c>
      <c r="AD18" s="311"/>
      <c r="AE18" s="322">
        <f>P18+AD18+AC18</f>
        <v>0</v>
      </c>
      <c r="AF18" s="309"/>
    </row>
    <row r="19" spans="1:32">
      <c r="A19" s="320">
        <v>5</v>
      </c>
      <c r="B19" s="319"/>
      <c r="C19" s="318"/>
      <c r="D19" s="318"/>
      <c r="E19" s="318"/>
      <c r="F19" s="317"/>
      <c r="G19" s="317"/>
      <c r="H19" s="317"/>
      <c r="I19" s="316"/>
      <c r="J19" s="314"/>
      <c r="K19" s="314"/>
      <c r="L19" s="314"/>
      <c r="M19" s="314"/>
      <c r="N19" s="314"/>
      <c r="O19" s="313"/>
      <c r="P19" s="312">
        <f t="shared" ref="P19:P24" si="0">I19+J19+K19+N19+O19+L19+M19</f>
        <v>0</v>
      </c>
      <c r="Q19" s="315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3"/>
      <c r="AC19" s="312">
        <f t="shared" ref="AC19:AC24" si="1">Q19+R19+S19+AA19+AB19</f>
        <v>0</v>
      </c>
      <c r="AD19" s="311"/>
      <c r="AE19" s="310">
        <f t="shared" ref="AE19:AE24" si="2">P19+AD19</f>
        <v>0</v>
      </c>
      <c r="AF19" s="309"/>
    </row>
    <row r="20" spans="1:32">
      <c r="A20" s="320">
        <v>6</v>
      </c>
      <c r="B20" s="319"/>
      <c r="C20" s="318"/>
      <c r="D20" s="318"/>
      <c r="E20" s="318"/>
      <c r="F20" s="317"/>
      <c r="G20" s="317"/>
      <c r="H20" s="317"/>
      <c r="I20" s="316"/>
      <c r="J20" s="314"/>
      <c r="K20" s="314"/>
      <c r="L20" s="314"/>
      <c r="M20" s="314"/>
      <c r="N20" s="314"/>
      <c r="O20" s="313"/>
      <c r="P20" s="312">
        <f t="shared" si="0"/>
        <v>0</v>
      </c>
      <c r="Q20" s="315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3"/>
      <c r="AC20" s="312">
        <f t="shared" si="1"/>
        <v>0</v>
      </c>
      <c r="AD20" s="311"/>
      <c r="AE20" s="310">
        <f t="shared" si="2"/>
        <v>0</v>
      </c>
      <c r="AF20" s="309"/>
    </row>
    <row r="21" spans="1:32">
      <c r="A21" s="320">
        <v>7</v>
      </c>
      <c r="B21" s="319"/>
      <c r="C21" s="318"/>
      <c r="D21" s="318"/>
      <c r="E21" s="318"/>
      <c r="F21" s="317"/>
      <c r="G21" s="317"/>
      <c r="H21" s="317"/>
      <c r="I21" s="316"/>
      <c r="J21" s="314"/>
      <c r="K21" s="314"/>
      <c r="L21" s="314"/>
      <c r="M21" s="314"/>
      <c r="N21" s="314"/>
      <c r="O21" s="313"/>
      <c r="P21" s="312">
        <f t="shared" si="0"/>
        <v>0</v>
      </c>
      <c r="Q21" s="315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3"/>
      <c r="AC21" s="312">
        <f t="shared" si="1"/>
        <v>0</v>
      </c>
      <c r="AD21" s="311"/>
      <c r="AE21" s="310">
        <f t="shared" si="2"/>
        <v>0</v>
      </c>
      <c r="AF21" s="309"/>
    </row>
    <row r="22" spans="1:32">
      <c r="A22" s="320">
        <v>8</v>
      </c>
      <c r="B22" s="319"/>
      <c r="C22" s="318"/>
      <c r="D22" s="318"/>
      <c r="E22" s="318"/>
      <c r="F22" s="317"/>
      <c r="G22" s="317"/>
      <c r="H22" s="317"/>
      <c r="I22" s="316"/>
      <c r="J22" s="314"/>
      <c r="K22" s="314"/>
      <c r="L22" s="314"/>
      <c r="M22" s="314"/>
      <c r="N22" s="314"/>
      <c r="O22" s="313"/>
      <c r="P22" s="312">
        <f t="shared" si="0"/>
        <v>0</v>
      </c>
      <c r="Q22" s="315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3"/>
      <c r="AC22" s="312">
        <f t="shared" si="1"/>
        <v>0</v>
      </c>
      <c r="AD22" s="311"/>
      <c r="AE22" s="310">
        <f t="shared" si="2"/>
        <v>0</v>
      </c>
      <c r="AF22" s="309"/>
    </row>
    <row r="23" spans="1:32">
      <c r="A23" s="320">
        <v>9</v>
      </c>
      <c r="B23" s="319"/>
      <c r="C23" s="318"/>
      <c r="D23" s="318"/>
      <c r="E23" s="318"/>
      <c r="F23" s="317"/>
      <c r="G23" s="317"/>
      <c r="H23" s="317"/>
      <c r="I23" s="316"/>
      <c r="J23" s="314"/>
      <c r="K23" s="314"/>
      <c r="L23" s="314"/>
      <c r="M23" s="314"/>
      <c r="N23" s="314"/>
      <c r="O23" s="313"/>
      <c r="P23" s="312">
        <f t="shared" si="0"/>
        <v>0</v>
      </c>
      <c r="Q23" s="315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3"/>
      <c r="AC23" s="312">
        <f t="shared" si="1"/>
        <v>0</v>
      </c>
      <c r="AD23" s="311"/>
      <c r="AE23" s="310">
        <f t="shared" si="2"/>
        <v>0</v>
      </c>
      <c r="AF23" s="309"/>
    </row>
    <row r="24" spans="1:32" ht="15.75" thickBot="1">
      <c r="A24" s="308">
        <v>10</v>
      </c>
      <c r="B24" s="307"/>
      <c r="C24" s="306"/>
      <c r="D24" s="306"/>
      <c r="E24" s="306"/>
      <c r="F24" s="305"/>
      <c r="G24" s="305"/>
      <c r="H24" s="305"/>
      <c r="I24" s="304"/>
      <c r="J24" s="302"/>
      <c r="K24" s="302"/>
      <c r="L24" s="302"/>
      <c r="M24" s="302"/>
      <c r="N24" s="302"/>
      <c r="O24" s="301"/>
      <c r="P24" s="300">
        <f t="shared" si="0"/>
        <v>0</v>
      </c>
      <c r="Q24" s="303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1"/>
      <c r="AC24" s="300">
        <f t="shared" si="1"/>
        <v>0</v>
      </c>
      <c r="AD24" s="299"/>
      <c r="AE24" s="298">
        <f t="shared" si="2"/>
        <v>0</v>
      </c>
      <c r="AF24" s="297"/>
    </row>
    <row r="25" spans="1:32"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</row>
    <row r="26" spans="1:32">
      <c r="B26" s="288" t="s">
        <v>333</v>
      </c>
      <c r="D26" s="288" t="s">
        <v>487</v>
      </c>
      <c r="F26" s="288" t="s">
        <v>486</v>
      </c>
      <c r="J26" s="295" t="s">
        <v>485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</row>
    <row r="29" spans="1:32" ht="15.75">
      <c r="C29" s="294" t="s">
        <v>484</v>
      </c>
    </row>
    <row r="31" spans="1:32">
      <c r="C31" s="292" t="s">
        <v>483</v>
      </c>
    </row>
    <row r="32" spans="1:32">
      <c r="B32" s="293" t="s">
        <v>300</v>
      </c>
      <c r="C32" s="290" t="s">
        <v>482</v>
      </c>
      <c r="H32" s="288" t="s">
        <v>475</v>
      </c>
    </row>
    <row r="33" spans="2:8">
      <c r="B33" s="293" t="s">
        <v>301</v>
      </c>
      <c r="C33" s="290" t="s">
        <v>481</v>
      </c>
      <c r="H33" s="288" t="s">
        <v>475</v>
      </c>
    </row>
    <row r="34" spans="2:8">
      <c r="B34" s="293" t="s">
        <v>480</v>
      </c>
      <c r="C34" s="290" t="s">
        <v>479</v>
      </c>
      <c r="H34" s="288" t="s">
        <v>475</v>
      </c>
    </row>
    <row r="35" spans="2:8">
      <c r="B35" s="293" t="s">
        <v>304</v>
      </c>
      <c r="C35" s="290" t="s">
        <v>478</v>
      </c>
      <c r="H35" s="288" t="s">
        <v>475</v>
      </c>
    </row>
    <row r="36" spans="2:8">
      <c r="B36" s="293" t="s">
        <v>437</v>
      </c>
      <c r="C36" s="290" t="s">
        <v>477</v>
      </c>
    </row>
    <row r="37" spans="2:8">
      <c r="B37" s="293"/>
      <c r="C37" s="290" t="s">
        <v>476</v>
      </c>
      <c r="H37" s="288" t="s">
        <v>475</v>
      </c>
    </row>
    <row r="38" spans="2:8">
      <c r="B38" s="293" t="s">
        <v>474</v>
      </c>
      <c r="C38" s="290" t="s">
        <v>473</v>
      </c>
      <c r="H38" s="288" t="s">
        <v>471</v>
      </c>
    </row>
    <row r="39" spans="2:8">
      <c r="B39" s="293" t="s">
        <v>303</v>
      </c>
      <c r="C39" s="290" t="s">
        <v>472</v>
      </c>
      <c r="H39" s="288" t="s">
        <v>471</v>
      </c>
    </row>
    <row r="40" spans="2:8">
      <c r="H40" s="289" t="s">
        <v>443</v>
      </c>
    </row>
    <row r="43" spans="2:8">
      <c r="C43" s="292" t="s">
        <v>470</v>
      </c>
    </row>
    <row r="44" spans="2:8" ht="15.75">
      <c r="B44" s="291" t="s">
        <v>469</v>
      </c>
      <c r="C44" s="290" t="s">
        <v>468</v>
      </c>
      <c r="H44" s="288" t="s">
        <v>444</v>
      </c>
    </row>
    <row r="45" spans="2:8" ht="15.75">
      <c r="B45" s="291" t="s">
        <v>467</v>
      </c>
      <c r="C45" s="290" t="s">
        <v>466</v>
      </c>
      <c r="H45" s="288" t="s">
        <v>444</v>
      </c>
    </row>
    <row r="46" spans="2:8" ht="15.75">
      <c r="B46" s="291" t="s">
        <v>465</v>
      </c>
      <c r="C46" s="290" t="s">
        <v>464</v>
      </c>
      <c r="H46" s="288" t="s">
        <v>444</v>
      </c>
    </row>
    <row r="47" spans="2:8" ht="15.75">
      <c r="B47" s="291" t="s">
        <v>463</v>
      </c>
      <c r="C47" s="290" t="s">
        <v>462</v>
      </c>
      <c r="H47" s="288" t="s">
        <v>444</v>
      </c>
    </row>
    <row r="48" spans="2:8" ht="15.75">
      <c r="B48" s="291" t="s">
        <v>461</v>
      </c>
      <c r="C48" s="290" t="s">
        <v>460</v>
      </c>
      <c r="H48" s="288" t="s">
        <v>444</v>
      </c>
    </row>
    <row r="49" spans="2:8" ht="15.75">
      <c r="B49" s="291" t="s">
        <v>459</v>
      </c>
      <c r="C49" s="290" t="s">
        <v>458</v>
      </c>
      <c r="H49" s="288" t="s">
        <v>444</v>
      </c>
    </row>
    <row r="50" spans="2:8" ht="15.75">
      <c r="B50" s="291" t="s">
        <v>457</v>
      </c>
      <c r="C50" s="290" t="s">
        <v>456</v>
      </c>
      <c r="H50" s="288" t="s">
        <v>444</v>
      </c>
    </row>
    <row r="51" spans="2:8" ht="15.75">
      <c r="B51" s="291" t="s">
        <v>455</v>
      </c>
      <c r="C51" s="290" t="s">
        <v>454</v>
      </c>
      <c r="H51" s="288" t="s">
        <v>444</v>
      </c>
    </row>
    <row r="52" spans="2:8" ht="15.75">
      <c r="B52" s="291" t="s">
        <v>453</v>
      </c>
      <c r="C52" s="290" t="s">
        <v>452</v>
      </c>
      <c r="H52" s="288" t="s">
        <v>444</v>
      </c>
    </row>
    <row r="53" spans="2:8" ht="15.75">
      <c r="B53" s="291" t="s">
        <v>451</v>
      </c>
      <c r="C53" s="290" t="s">
        <v>450</v>
      </c>
      <c r="H53" s="288" t="s">
        <v>444</v>
      </c>
    </row>
    <row r="54" spans="2:8" ht="15.75">
      <c r="B54" s="291" t="s">
        <v>449</v>
      </c>
      <c r="C54" s="290" t="s">
        <v>448</v>
      </c>
      <c r="H54" s="288" t="s">
        <v>447</v>
      </c>
    </row>
    <row r="55" spans="2:8" ht="15.75">
      <c r="B55" s="291" t="s">
        <v>446</v>
      </c>
      <c r="C55" s="290" t="s">
        <v>445</v>
      </c>
      <c r="H55" s="288" t="s">
        <v>444</v>
      </c>
    </row>
    <row r="56" spans="2:8">
      <c r="H56" s="289" t="s">
        <v>443</v>
      </c>
    </row>
  </sheetData>
  <sortState ref="B15:AE18">
    <sortCondition descending="1" ref="AE15:AE18"/>
  </sortState>
  <mergeCells count="20">
    <mergeCell ref="AF11:AF14"/>
    <mergeCell ref="I12:O12"/>
    <mergeCell ref="P12:P13"/>
    <mergeCell ref="AD12:AD13"/>
    <mergeCell ref="B6:AE6"/>
    <mergeCell ref="B7:AE7"/>
    <mergeCell ref="B8:AE8"/>
    <mergeCell ref="B9:AE9"/>
    <mergeCell ref="Q12:AB12"/>
    <mergeCell ref="AC12:AC13"/>
    <mergeCell ref="G11:G14"/>
    <mergeCell ref="H11:H14"/>
    <mergeCell ref="I11:AD11"/>
    <mergeCell ref="AE11:AE13"/>
    <mergeCell ref="F11:F14"/>
    <mergeCell ref="A11:A14"/>
    <mergeCell ref="B11:B14"/>
    <mergeCell ref="C11:C14"/>
    <mergeCell ref="D11:D14"/>
    <mergeCell ref="E11:E1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>
      <selection activeCell="B13" sqref="B13:S15"/>
    </sheetView>
  </sheetViews>
  <sheetFormatPr defaultColWidth="9" defaultRowHeight="15"/>
  <cols>
    <col min="1" max="1" width="4.85546875" style="9" customWidth="1"/>
    <col min="2" max="2" width="10.7109375" style="9" customWidth="1"/>
    <col min="3" max="3" width="22.85546875" style="9" customWidth="1"/>
    <col min="4" max="4" width="4.85546875" style="9" customWidth="1"/>
    <col min="5" max="5" width="24.5703125" style="9" customWidth="1"/>
    <col min="6" max="6" width="11.7109375" style="9" customWidth="1"/>
    <col min="7" max="7" width="10.5703125" style="9" customWidth="1"/>
    <col min="8" max="8" width="31.42578125" style="9" customWidth="1"/>
    <col min="9" max="11" width="6.42578125" style="9" customWidth="1"/>
    <col min="12" max="12" width="8.7109375" style="9" customWidth="1"/>
    <col min="13" max="14" width="7.85546875" style="9" customWidth="1"/>
    <col min="15" max="15" width="8.140625" style="9" customWidth="1"/>
    <col min="16" max="16" width="7.42578125" style="9" customWidth="1"/>
    <col min="17" max="17" width="8.28515625" style="9" customWidth="1"/>
    <col min="18" max="18" width="9.5703125" style="9" customWidth="1"/>
    <col min="19" max="20" width="5.7109375" style="9" customWidth="1"/>
    <col min="21" max="21" width="7.7109375" style="9" customWidth="1"/>
    <col min="22" max="22" width="4.28515625" style="9" customWidth="1"/>
    <col min="23" max="16384" width="9" style="9"/>
  </cols>
  <sheetData>
    <row r="1" spans="1:19">
      <c r="A1" s="10" t="s">
        <v>277</v>
      </c>
      <c r="D1" s="11"/>
    </row>
    <row r="2" spans="1:19">
      <c r="A2" s="10" t="s">
        <v>278</v>
      </c>
      <c r="B2" s="12"/>
      <c r="C2" s="12"/>
      <c r="D2" s="12"/>
      <c r="E2" s="14"/>
      <c r="F2" s="14"/>
      <c r="G2" s="14"/>
      <c r="H2" s="14"/>
      <c r="K2" s="12"/>
      <c r="L2" s="12"/>
      <c r="N2" s="94" t="s">
        <v>279</v>
      </c>
      <c r="O2" s="9" t="s">
        <v>280</v>
      </c>
      <c r="P2" s="14"/>
    </row>
    <row r="3" spans="1:19">
      <c r="A3" s="10"/>
      <c r="B3" s="12"/>
      <c r="C3" s="12"/>
      <c r="D3" s="12"/>
      <c r="E3" s="14"/>
      <c r="F3" s="14"/>
      <c r="G3" s="14"/>
      <c r="H3" s="14"/>
      <c r="K3" s="12"/>
      <c r="L3" s="12"/>
      <c r="N3" s="94" t="s">
        <v>281</v>
      </c>
      <c r="O3" s="14" t="s">
        <v>348</v>
      </c>
      <c r="P3" s="14"/>
    </row>
    <row r="4" spans="1:19">
      <c r="A4" s="15" t="s">
        <v>282</v>
      </c>
      <c r="B4" s="12"/>
      <c r="C4" s="12"/>
      <c r="D4" s="12"/>
      <c r="E4" s="14"/>
      <c r="F4" s="14"/>
      <c r="G4" s="14"/>
      <c r="H4" s="14"/>
      <c r="K4" s="12"/>
      <c r="L4" s="12"/>
      <c r="M4" s="14"/>
      <c r="N4" s="94" t="s">
        <v>283</v>
      </c>
      <c r="O4" s="14" t="s">
        <v>284</v>
      </c>
      <c r="P4" s="14"/>
    </row>
    <row r="5" spans="1:19">
      <c r="A5" s="440" t="s">
        <v>285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</row>
    <row r="6" spans="1:19">
      <c r="A6" s="440" t="s">
        <v>349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</row>
    <row r="7" spans="1:19" ht="6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9" ht="18.75">
      <c r="A8" s="441" t="s">
        <v>350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</row>
    <row r="9" spans="1:19" ht="6" customHeight="1"/>
    <row r="10" spans="1:19" ht="16.5" customHeight="1">
      <c r="A10" s="442" t="s">
        <v>288</v>
      </c>
      <c r="B10" s="442" t="s">
        <v>289</v>
      </c>
      <c r="C10" s="443" t="s">
        <v>0</v>
      </c>
      <c r="D10" s="442" t="s">
        <v>290</v>
      </c>
      <c r="E10" s="443" t="s">
        <v>291</v>
      </c>
      <c r="F10" s="96"/>
      <c r="G10" s="443" t="s">
        <v>293</v>
      </c>
      <c r="H10" s="97"/>
      <c r="I10" s="493" t="s">
        <v>351</v>
      </c>
      <c r="J10" s="493"/>
      <c r="K10" s="493"/>
      <c r="L10" s="493"/>
      <c r="M10" s="492" t="s">
        <v>352</v>
      </c>
      <c r="N10" s="492"/>
      <c r="O10" s="492"/>
      <c r="P10" s="492"/>
      <c r="Q10" s="494" t="s">
        <v>353</v>
      </c>
      <c r="R10" s="495" t="s">
        <v>354</v>
      </c>
      <c r="S10" s="496" t="s">
        <v>295</v>
      </c>
    </row>
    <row r="11" spans="1:19" ht="24.75" customHeight="1">
      <c r="A11" s="442"/>
      <c r="B11" s="442"/>
      <c r="C11" s="443"/>
      <c r="D11" s="442"/>
      <c r="E11" s="443"/>
      <c r="F11" s="98" t="s">
        <v>292</v>
      </c>
      <c r="G11" s="443"/>
      <c r="H11" s="99" t="s">
        <v>2</v>
      </c>
      <c r="I11" s="497">
        <v>1</v>
      </c>
      <c r="J11" s="498">
        <v>2</v>
      </c>
      <c r="K11" s="498">
        <v>3</v>
      </c>
      <c r="L11" s="100" t="s">
        <v>312</v>
      </c>
      <c r="M11" s="101" t="s">
        <v>355</v>
      </c>
      <c r="N11" s="102" t="s">
        <v>356</v>
      </c>
      <c r="O11" s="103" t="s">
        <v>312</v>
      </c>
      <c r="P11" s="104" t="s">
        <v>357</v>
      </c>
      <c r="Q11" s="494"/>
      <c r="R11" s="495"/>
      <c r="S11" s="496"/>
    </row>
    <row r="12" spans="1:19" ht="18" customHeight="1">
      <c r="A12" s="442"/>
      <c r="B12" s="442"/>
      <c r="C12" s="443"/>
      <c r="D12" s="442"/>
      <c r="E12" s="443"/>
      <c r="F12" s="105"/>
      <c r="G12" s="443"/>
      <c r="H12" s="106"/>
      <c r="I12" s="497"/>
      <c r="J12" s="498"/>
      <c r="K12" s="498"/>
      <c r="L12" s="107" t="s">
        <v>358</v>
      </c>
      <c r="M12" s="108" t="s">
        <v>359</v>
      </c>
      <c r="N12" s="109" t="s">
        <v>359</v>
      </c>
      <c r="O12" s="110" t="s">
        <v>360</v>
      </c>
      <c r="P12" s="34"/>
      <c r="Q12" s="111" t="s">
        <v>359</v>
      </c>
      <c r="R12" s="495"/>
      <c r="S12" s="496"/>
    </row>
    <row r="13" spans="1:19" ht="18" customHeight="1">
      <c r="A13" s="25">
        <v>1</v>
      </c>
      <c r="B13" s="405" t="s">
        <v>89</v>
      </c>
      <c r="C13" s="376" t="s">
        <v>90</v>
      </c>
      <c r="D13" s="377">
        <v>7</v>
      </c>
      <c r="E13" s="378" t="s">
        <v>52</v>
      </c>
      <c r="F13" s="378" t="s">
        <v>4</v>
      </c>
      <c r="G13" s="379" t="s">
        <v>361</v>
      </c>
      <c r="H13" s="378" t="s">
        <v>362</v>
      </c>
      <c r="I13" s="406">
        <v>5</v>
      </c>
      <c r="J13" s="407">
        <v>5</v>
      </c>
      <c r="K13" s="408">
        <v>10</v>
      </c>
      <c r="L13" s="409">
        <f>I13+J13+K13</f>
        <v>20</v>
      </c>
      <c r="M13" s="410">
        <v>27</v>
      </c>
      <c r="N13" s="411">
        <v>0</v>
      </c>
      <c r="O13" s="412">
        <f>(N13+M13)*0.3</f>
        <v>8.1000000000000014</v>
      </c>
      <c r="P13" s="413"/>
      <c r="Q13" s="414">
        <v>45</v>
      </c>
      <c r="R13" s="415">
        <f>O13+Q13+L13</f>
        <v>73.099999999999994</v>
      </c>
      <c r="S13" s="397">
        <v>1</v>
      </c>
    </row>
    <row r="14" spans="1:19" ht="18" customHeight="1">
      <c r="A14" s="30">
        <v>2</v>
      </c>
      <c r="B14" s="375" t="s">
        <v>91</v>
      </c>
      <c r="C14" s="376" t="s">
        <v>92</v>
      </c>
      <c r="D14" s="377">
        <v>7</v>
      </c>
      <c r="E14" s="378" t="s">
        <v>52</v>
      </c>
      <c r="F14" s="378" t="s">
        <v>4</v>
      </c>
      <c r="G14" s="379" t="s">
        <v>361</v>
      </c>
      <c r="H14" s="378" t="s">
        <v>362</v>
      </c>
      <c r="I14" s="416">
        <v>5</v>
      </c>
      <c r="J14" s="417">
        <v>5</v>
      </c>
      <c r="K14" s="418">
        <v>10</v>
      </c>
      <c r="L14" s="419">
        <f>I14+J14+K14</f>
        <v>20</v>
      </c>
      <c r="M14" s="420">
        <v>27</v>
      </c>
      <c r="N14" s="421">
        <v>0</v>
      </c>
      <c r="O14" s="412">
        <f>(N14+M14)*0.3</f>
        <v>8.1000000000000014</v>
      </c>
      <c r="P14" s="422"/>
      <c r="Q14" s="423">
        <v>35</v>
      </c>
      <c r="R14" s="424">
        <f>O14+Q14+L14</f>
        <v>63.1</v>
      </c>
      <c r="S14" s="425">
        <v>2</v>
      </c>
    </row>
    <row r="15" spans="1:19" ht="18" customHeight="1">
      <c r="A15" s="30">
        <v>3</v>
      </c>
      <c r="B15" s="375" t="s">
        <v>93</v>
      </c>
      <c r="C15" s="376" t="s">
        <v>94</v>
      </c>
      <c r="D15" s="377">
        <v>7</v>
      </c>
      <c r="E15" s="378" t="s">
        <v>52</v>
      </c>
      <c r="F15" s="378" t="s">
        <v>4</v>
      </c>
      <c r="G15" s="379" t="s">
        <v>361</v>
      </c>
      <c r="H15" s="378" t="s">
        <v>362</v>
      </c>
      <c r="I15" s="416">
        <v>5</v>
      </c>
      <c r="J15" s="417">
        <v>5</v>
      </c>
      <c r="K15" s="418">
        <v>10</v>
      </c>
      <c r="L15" s="419">
        <f>I15+J15+K15</f>
        <v>20</v>
      </c>
      <c r="M15" s="420">
        <v>27</v>
      </c>
      <c r="N15" s="421">
        <v>0</v>
      </c>
      <c r="O15" s="412">
        <f>(N15+M15)*0.3</f>
        <v>8.1000000000000014</v>
      </c>
      <c r="P15" s="426"/>
      <c r="Q15" s="423">
        <v>30</v>
      </c>
      <c r="R15" s="424">
        <f>O15+Q15+L15</f>
        <v>58.1</v>
      </c>
      <c r="S15" s="425">
        <v>3</v>
      </c>
    </row>
    <row r="16" spans="1:19" ht="18" customHeight="1">
      <c r="A16" s="30">
        <v>4</v>
      </c>
      <c r="B16" s="6"/>
      <c r="C16" s="7"/>
      <c r="D16" s="1"/>
      <c r="E16" s="4"/>
      <c r="F16" s="5"/>
      <c r="G16" s="26"/>
      <c r="H16" s="4"/>
      <c r="I16" s="114"/>
      <c r="J16" s="115"/>
      <c r="K16" s="116"/>
      <c r="L16" s="265">
        <f t="shared" ref="L16:L18" si="0">I16+J16+K16</f>
        <v>0</v>
      </c>
      <c r="M16" s="118"/>
      <c r="N16" s="119"/>
      <c r="O16" s="266">
        <f>(N16+M16)*0.4167</f>
        <v>0</v>
      </c>
      <c r="P16" s="123"/>
      <c r="Q16" s="267">
        <v>0</v>
      </c>
      <c r="R16" s="268">
        <f t="shared" ref="R16:R18" si="1">O16+Q16+L16</f>
        <v>0</v>
      </c>
      <c r="S16" s="122"/>
    </row>
    <row r="17" spans="1:19" ht="18" customHeight="1">
      <c r="A17" s="30">
        <v>5</v>
      </c>
      <c r="B17" s="6"/>
      <c r="C17" s="7"/>
      <c r="D17" s="1"/>
      <c r="E17" s="5"/>
      <c r="F17" s="5"/>
      <c r="G17" s="26"/>
      <c r="H17" s="4"/>
      <c r="I17" s="114"/>
      <c r="J17" s="115"/>
      <c r="K17" s="116"/>
      <c r="L17" s="265">
        <f t="shared" si="0"/>
        <v>0</v>
      </c>
      <c r="M17" s="118"/>
      <c r="N17" s="119"/>
      <c r="O17" s="266">
        <f>(N17+M17)*0.4167</f>
        <v>0</v>
      </c>
      <c r="P17" s="123"/>
      <c r="Q17" s="267">
        <v>0</v>
      </c>
      <c r="R17" s="268">
        <f t="shared" si="1"/>
        <v>0</v>
      </c>
      <c r="S17" s="122"/>
    </row>
    <row r="18" spans="1:19" ht="18" customHeight="1">
      <c r="A18" s="30">
        <v>6</v>
      </c>
      <c r="B18" s="30"/>
      <c r="C18" s="33"/>
      <c r="D18" s="33"/>
      <c r="E18" s="124"/>
      <c r="F18" s="33"/>
      <c r="G18" s="35"/>
      <c r="H18" s="35"/>
      <c r="I18" s="125"/>
      <c r="J18" s="126"/>
      <c r="K18" s="127"/>
      <c r="L18" s="265">
        <f t="shared" si="0"/>
        <v>0</v>
      </c>
      <c r="M18" s="128">
        <v>0</v>
      </c>
      <c r="N18" s="129">
        <v>0</v>
      </c>
      <c r="O18" s="266">
        <f>(N18+M18)*0.4167</f>
        <v>0</v>
      </c>
      <c r="P18" s="130"/>
      <c r="Q18" s="267">
        <v>0</v>
      </c>
      <c r="R18" s="131">
        <f t="shared" si="1"/>
        <v>0</v>
      </c>
      <c r="S18" s="122"/>
    </row>
    <row r="19" spans="1:19" ht="18" customHeight="1">
      <c r="A19" s="76"/>
      <c r="B19" s="76"/>
      <c r="C19" s="43"/>
      <c r="D19" s="43"/>
      <c r="E19" s="43"/>
      <c r="F19" s="43"/>
      <c r="G19" s="43"/>
      <c r="H19" s="43"/>
      <c r="I19" s="132"/>
      <c r="J19" s="132"/>
      <c r="K19" s="132"/>
      <c r="L19" s="133"/>
      <c r="M19" s="134"/>
      <c r="N19" s="134"/>
      <c r="O19" s="135"/>
      <c r="P19" s="43"/>
      <c r="Q19" s="136"/>
      <c r="R19" s="137"/>
      <c r="S19" s="43"/>
    </row>
    <row r="20" spans="1:19">
      <c r="C20" s="10" t="s">
        <v>363</v>
      </c>
    </row>
    <row r="21" spans="1:19">
      <c r="C21" s="10"/>
      <c r="M21" s="9" t="s">
        <v>341</v>
      </c>
    </row>
    <row r="23" spans="1:19">
      <c r="D23" s="15" t="s">
        <v>364</v>
      </c>
      <c r="M23" s="10" t="s">
        <v>365</v>
      </c>
    </row>
    <row r="24" spans="1:19">
      <c r="D24" s="138" t="s">
        <v>366</v>
      </c>
      <c r="E24" s="138" t="s">
        <v>367</v>
      </c>
      <c r="F24" s="138" t="s">
        <v>368</v>
      </c>
    </row>
    <row r="25" spans="1:19" ht="33.75" customHeight="1">
      <c r="D25" s="139">
        <v>1</v>
      </c>
      <c r="E25" s="140" t="s">
        <v>369</v>
      </c>
      <c r="F25" s="139" t="s">
        <v>370</v>
      </c>
      <c r="M25" s="10" t="s">
        <v>371</v>
      </c>
    </row>
    <row r="26" spans="1:19" ht="27.75" customHeight="1">
      <c r="D26" s="139">
        <v>2</v>
      </c>
      <c r="E26" s="140" t="s">
        <v>372</v>
      </c>
      <c r="F26" s="139" t="s">
        <v>370</v>
      </c>
    </row>
    <row r="27" spans="1:19" ht="53.25" customHeight="1">
      <c r="D27" s="139">
        <v>3</v>
      </c>
      <c r="E27" s="140" t="s">
        <v>373</v>
      </c>
      <c r="F27" s="139" t="s">
        <v>374</v>
      </c>
      <c r="M27" s="10" t="s">
        <v>375</v>
      </c>
    </row>
    <row r="29" spans="1:19">
      <c r="D29" s="15" t="s">
        <v>376</v>
      </c>
    </row>
    <row r="30" spans="1:19">
      <c r="D30" s="138" t="s">
        <v>366</v>
      </c>
      <c r="E30" s="138" t="s">
        <v>367</v>
      </c>
      <c r="F30" s="138" t="s">
        <v>368</v>
      </c>
    </row>
    <row r="31" spans="1:19" ht="25.5">
      <c r="D31" s="139">
        <v>1</v>
      </c>
      <c r="E31" s="140" t="s">
        <v>377</v>
      </c>
      <c r="F31" s="139" t="s">
        <v>378</v>
      </c>
    </row>
    <row r="32" spans="1:19" ht="25.5">
      <c r="D32" s="139">
        <v>2</v>
      </c>
      <c r="E32" s="140" t="s">
        <v>379</v>
      </c>
      <c r="F32" s="139" t="s">
        <v>378</v>
      </c>
    </row>
    <row r="33" spans="4:9" ht="51">
      <c r="D33" s="139">
        <v>3</v>
      </c>
      <c r="E33" s="140" t="s">
        <v>373</v>
      </c>
      <c r="F33" s="139" t="s">
        <v>380</v>
      </c>
    </row>
    <row r="35" spans="4:9">
      <c r="D35" s="15" t="s">
        <v>381</v>
      </c>
    </row>
    <row r="36" spans="4:9">
      <c r="D36" s="141" t="s">
        <v>366</v>
      </c>
      <c r="E36" s="489" t="s">
        <v>367</v>
      </c>
      <c r="F36" s="489"/>
      <c r="G36" s="489"/>
      <c r="H36" s="489"/>
      <c r="I36" s="142" t="s">
        <v>368</v>
      </c>
    </row>
    <row r="37" spans="4:9" ht="53.25" customHeight="1">
      <c r="D37" s="143">
        <v>1</v>
      </c>
      <c r="E37" s="490" t="s">
        <v>382</v>
      </c>
      <c r="F37" s="490"/>
      <c r="G37" s="490"/>
      <c r="H37" s="490"/>
      <c r="I37" s="144" t="s">
        <v>378</v>
      </c>
    </row>
    <row r="38" spans="4:9" ht="60.75" customHeight="1">
      <c r="D38" s="143">
        <v>2</v>
      </c>
      <c r="E38" s="490" t="s">
        <v>383</v>
      </c>
      <c r="F38" s="490"/>
      <c r="G38" s="490"/>
      <c r="H38" s="490"/>
      <c r="I38" s="144" t="s">
        <v>380</v>
      </c>
    </row>
    <row r="39" spans="4:9" ht="43.5" customHeight="1">
      <c r="D39" s="145">
        <v>3</v>
      </c>
      <c r="E39" s="491" t="s">
        <v>384</v>
      </c>
      <c r="F39" s="491"/>
      <c r="G39" s="491"/>
      <c r="H39" s="491"/>
      <c r="I39" s="146" t="s">
        <v>378</v>
      </c>
    </row>
  </sheetData>
  <sheetProtection selectLockedCells="1" selectUnlockedCells="1"/>
  <sortState ref="B13:R15">
    <sortCondition descending="1" ref="R13:R15"/>
  </sortState>
  <mergeCells count="21">
    <mergeCell ref="A5:S5"/>
    <mergeCell ref="A6:S6"/>
    <mergeCell ref="A8:S8"/>
    <mergeCell ref="A10:A12"/>
    <mergeCell ref="B10:B12"/>
    <mergeCell ref="C10:C12"/>
    <mergeCell ref="D10:D12"/>
    <mergeCell ref="E10:E12"/>
    <mergeCell ref="G10:G12"/>
    <mergeCell ref="I10:L10"/>
    <mergeCell ref="Q10:Q11"/>
    <mergeCell ref="R10:R12"/>
    <mergeCell ref="S10:S12"/>
    <mergeCell ref="I11:I12"/>
    <mergeCell ref="J11:J12"/>
    <mergeCell ref="K11:K12"/>
    <mergeCell ref="E36:H36"/>
    <mergeCell ref="E37:H37"/>
    <mergeCell ref="E38:H38"/>
    <mergeCell ref="E39:H39"/>
    <mergeCell ref="M10:P10"/>
  </mergeCells>
  <printOptions horizontalCentered="1"/>
  <pageMargins left="0.2361111111111111" right="0.2361111111111111" top="0.35416666666666669" bottom="0.94513888888888886" header="0.51180555555555551" footer="0.6694444444444444"/>
  <pageSetup paperSize="9" scale="71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>
      <selection activeCell="A13" sqref="A13:T15"/>
    </sheetView>
  </sheetViews>
  <sheetFormatPr defaultColWidth="9" defaultRowHeight="15"/>
  <cols>
    <col min="1" max="1" width="3.85546875" style="9" customWidth="1"/>
    <col min="2" max="2" width="11.5703125" style="9" customWidth="1"/>
    <col min="3" max="3" width="22.28515625" style="9" customWidth="1"/>
    <col min="4" max="4" width="7.140625" style="9" customWidth="1"/>
    <col min="5" max="5" width="22.140625" style="9" customWidth="1"/>
    <col min="6" max="6" width="15.85546875" style="9" customWidth="1"/>
    <col min="7" max="7" width="10.28515625" style="9" customWidth="1"/>
    <col min="8" max="8" width="22.5703125" style="9" customWidth="1"/>
    <col min="9" max="11" width="8" style="9" customWidth="1"/>
    <col min="12" max="12" width="8.85546875" style="9" customWidth="1"/>
    <col min="13" max="14" width="8.7109375" style="9" customWidth="1"/>
    <col min="15" max="15" width="9.140625" style="9" customWidth="1"/>
    <col min="16" max="16" width="7.7109375" style="9" customWidth="1"/>
    <col min="17" max="17" width="9" style="9"/>
    <col min="18" max="18" width="9.7109375" style="9" customWidth="1"/>
    <col min="19" max="20" width="5.7109375" style="9" customWidth="1"/>
    <col min="21" max="21" width="7.7109375" style="9" customWidth="1"/>
    <col min="22" max="22" width="4.28515625" style="9" customWidth="1"/>
    <col min="23" max="16384" width="9" style="9"/>
  </cols>
  <sheetData>
    <row r="1" spans="1:20">
      <c r="A1" s="10" t="s">
        <v>277</v>
      </c>
      <c r="D1" s="11"/>
      <c r="M1" s="94" t="s">
        <v>279</v>
      </c>
      <c r="N1" s="12" t="s">
        <v>280</v>
      </c>
      <c r="O1" s="12"/>
    </row>
    <row r="2" spans="1:20">
      <c r="A2" s="10" t="s">
        <v>278</v>
      </c>
      <c r="B2" s="12"/>
      <c r="C2" s="12"/>
      <c r="D2" s="12"/>
      <c r="E2" s="14"/>
      <c r="F2" s="14"/>
      <c r="G2" s="14"/>
      <c r="H2" s="14"/>
      <c r="M2" s="94" t="s">
        <v>281</v>
      </c>
      <c r="N2" s="12" t="s">
        <v>4</v>
      </c>
      <c r="O2" s="12"/>
      <c r="P2" s="14"/>
    </row>
    <row r="3" spans="1:20">
      <c r="A3" s="10"/>
      <c r="B3" s="12"/>
      <c r="C3" s="12"/>
      <c r="D3" s="12"/>
      <c r="E3" s="14"/>
      <c r="F3" s="14"/>
      <c r="G3" s="14"/>
      <c r="H3" s="14"/>
      <c r="M3" s="94" t="s">
        <v>283</v>
      </c>
      <c r="N3" s="12" t="s">
        <v>385</v>
      </c>
      <c r="O3" s="12"/>
      <c r="P3" s="14"/>
    </row>
    <row r="4" spans="1:20">
      <c r="A4" s="15" t="s">
        <v>282</v>
      </c>
      <c r="B4" s="12"/>
      <c r="C4" s="12"/>
      <c r="D4" s="12"/>
      <c r="E4" s="14"/>
      <c r="F4" s="14"/>
      <c r="G4" s="14"/>
      <c r="H4" s="14"/>
      <c r="M4" s="14"/>
      <c r="N4" s="14"/>
      <c r="O4" s="14"/>
      <c r="P4" s="14"/>
    </row>
    <row r="5" spans="1:20">
      <c r="A5" s="440" t="s">
        <v>285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</row>
    <row r="6" spans="1:20">
      <c r="A6" s="440" t="s">
        <v>386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</row>
    <row r="7" spans="1:20" ht="9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20" ht="18.75">
      <c r="A8" s="441" t="s">
        <v>387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</row>
    <row r="9" spans="1:20" ht="7.5" customHeight="1"/>
    <row r="10" spans="1:20" ht="16.5" customHeight="1">
      <c r="A10" s="442" t="s">
        <v>288</v>
      </c>
      <c r="B10" s="442" t="s">
        <v>289</v>
      </c>
      <c r="C10" s="443" t="s">
        <v>0</v>
      </c>
      <c r="D10" s="442" t="s">
        <v>290</v>
      </c>
      <c r="E10" s="443" t="s">
        <v>291</v>
      </c>
      <c r="F10" s="96"/>
      <c r="G10" s="443" t="s">
        <v>293</v>
      </c>
      <c r="H10" s="97"/>
      <c r="I10" s="493" t="s">
        <v>351</v>
      </c>
      <c r="J10" s="493"/>
      <c r="K10" s="493"/>
      <c r="L10" s="493"/>
      <c r="M10" s="492" t="s">
        <v>352</v>
      </c>
      <c r="N10" s="492"/>
      <c r="O10" s="492"/>
      <c r="P10" s="492"/>
      <c r="Q10" s="492"/>
      <c r="R10" s="494" t="s">
        <v>353</v>
      </c>
      <c r="S10" s="495" t="s">
        <v>354</v>
      </c>
      <c r="T10" s="496" t="s">
        <v>295</v>
      </c>
    </row>
    <row r="11" spans="1:20" ht="18" customHeight="1">
      <c r="A11" s="442"/>
      <c r="B11" s="442"/>
      <c r="C11" s="443"/>
      <c r="D11" s="442"/>
      <c r="E11" s="443"/>
      <c r="F11" s="98" t="s">
        <v>292</v>
      </c>
      <c r="G11" s="443"/>
      <c r="H11" s="99" t="s">
        <v>2</v>
      </c>
      <c r="I11" s="497">
        <v>1</v>
      </c>
      <c r="J11" s="498">
        <v>2</v>
      </c>
      <c r="K11" s="498">
        <v>3</v>
      </c>
      <c r="L11" s="100" t="s">
        <v>312</v>
      </c>
      <c r="M11" s="101" t="s">
        <v>355</v>
      </c>
      <c r="N11" s="147" t="s">
        <v>356</v>
      </c>
      <c r="O11" s="102" t="s">
        <v>388</v>
      </c>
      <c r="P11" s="103" t="s">
        <v>312</v>
      </c>
      <c r="Q11" s="104" t="s">
        <v>357</v>
      </c>
      <c r="R11" s="494"/>
      <c r="S11" s="495"/>
      <c r="T11" s="496"/>
    </row>
    <row r="12" spans="1:20" ht="18" customHeight="1">
      <c r="A12" s="442"/>
      <c r="B12" s="442"/>
      <c r="C12" s="443"/>
      <c r="D12" s="442"/>
      <c r="E12" s="443"/>
      <c r="F12" s="105"/>
      <c r="G12" s="443"/>
      <c r="H12" s="106"/>
      <c r="I12" s="497"/>
      <c r="J12" s="498"/>
      <c r="K12" s="498"/>
      <c r="L12" s="107" t="s">
        <v>358</v>
      </c>
      <c r="M12" s="108" t="s">
        <v>358</v>
      </c>
      <c r="N12" s="148" t="s">
        <v>358</v>
      </c>
      <c r="O12" s="109" t="s">
        <v>358</v>
      </c>
      <c r="P12" s="110" t="s">
        <v>360</v>
      </c>
      <c r="Q12" s="34"/>
      <c r="R12" s="111" t="s">
        <v>359</v>
      </c>
      <c r="S12" s="495"/>
      <c r="T12" s="496"/>
    </row>
    <row r="13" spans="1:20" ht="18" customHeight="1">
      <c r="A13" s="427">
        <v>1</v>
      </c>
      <c r="B13" s="375" t="s">
        <v>83</v>
      </c>
      <c r="C13" s="376" t="s">
        <v>84</v>
      </c>
      <c r="D13" s="377">
        <v>7</v>
      </c>
      <c r="E13" s="378" t="s">
        <v>52</v>
      </c>
      <c r="F13" s="378" t="s">
        <v>4</v>
      </c>
      <c r="G13" s="379" t="s">
        <v>309</v>
      </c>
      <c r="H13" s="378" t="s">
        <v>53</v>
      </c>
      <c r="I13" s="406">
        <v>9</v>
      </c>
      <c r="J13" s="407">
        <v>10</v>
      </c>
      <c r="K13" s="408"/>
      <c r="L13" s="428">
        <f t="shared" ref="L13:L23" si="0">I13+J13+K13</f>
        <v>19</v>
      </c>
      <c r="M13" s="410">
        <v>8</v>
      </c>
      <c r="N13" s="429">
        <v>15</v>
      </c>
      <c r="O13" s="396">
        <v>8</v>
      </c>
      <c r="P13" s="430">
        <f t="shared" ref="P13:P23" si="1">(O13+M13+N13)*0.5</f>
        <v>15.5</v>
      </c>
      <c r="Q13" s="413"/>
      <c r="R13" s="414">
        <v>39</v>
      </c>
      <c r="S13" s="415">
        <f t="shared" ref="S13:S23" si="2">P13+R13+L13</f>
        <v>73.5</v>
      </c>
      <c r="T13" s="397">
        <v>1</v>
      </c>
    </row>
    <row r="14" spans="1:20" ht="18" customHeight="1">
      <c r="A14" s="431">
        <v>2</v>
      </c>
      <c r="B14" s="375" t="s">
        <v>87</v>
      </c>
      <c r="C14" s="376" t="s">
        <v>88</v>
      </c>
      <c r="D14" s="377">
        <v>7</v>
      </c>
      <c r="E14" s="378" t="s">
        <v>52</v>
      </c>
      <c r="F14" s="378" t="s">
        <v>4</v>
      </c>
      <c r="G14" s="379" t="s">
        <v>309</v>
      </c>
      <c r="H14" s="378" t="s">
        <v>53</v>
      </c>
      <c r="I14" s="416">
        <v>9</v>
      </c>
      <c r="J14" s="417">
        <v>10</v>
      </c>
      <c r="K14" s="418"/>
      <c r="L14" s="432">
        <f t="shared" si="0"/>
        <v>19</v>
      </c>
      <c r="M14" s="420">
        <v>11</v>
      </c>
      <c r="N14" s="433">
        <v>2</v>
      </c>
      <c r="O14" s="434">
        <v>5</v>
      </c>
      <c r="P14" s="412">
        <f t="shared" si="1"/>
        <v>9</v>
      </c>
      <c r="Q14" s="422"/>
      <c r="R14" s="423">
        <v>43</v>
      </c>
      <c r="S14" s="424">
        <f t="shared" si="2"/>
        <v>71</v>
      </c>
      <c r="T14" s="425">
        <v>2</v>
      </c>
    </row>
    <row r="15" spans="1:20" ht="18" customHeight="1">
      <c r="A15" s="431">
        <v>3</v>
      </c>
      <c r="B15" s="386">
        <v>701</v>
      </c>
      <c r="C15" s="376" t="s">
        <v>10</v>
      </c>
      <c r="D15" s="377">
        <v>7</v>
      </c>
      <c r="E15" s="378" t="s">
        <v>3</v>
      </c>
      <c r="F15" s="378" t="s">
        <v>4</v>
      </c>
      <c r="G15" s="379" t="s">
        <v>309</v>
      </c>
      <c r="H15" s="378" t="s">
        <v>5</v>
      </c>
      <c r="I15" s="416">
        <v>9</v>
      </c>
      <c r="J15" s="417">
        <v>10</v>
      </c>
      <c r="K15" s="418"/>
      <c r="L15" s="432">
        <f t="shared" si="0"/>
        <v>19</v>
      </c>
      <c r="M15" s="420">
        <v>4</v>
      </c>
      <c r="N15" s="433">
        <v>6</v>
      </c>
      <c r="O15" s="434">
        <v>4</v>
      </c>
      <c r="P15" s="412">
        <f t="shared" si="1"/>
        <v>7</v>
      </c>
      <c r="Q15" s="426"/>
      <c r="R15" s="423">
        <v>43</v>
      </c>
      <c r="S15" s="424">
        <f t="shared" si="2"/>
        <v>69</v>
      </c>
      <c r="T15" s="425">
        <v>3</v>
      </c>
    </row>
    <row r="16" spans="1:20" ht="18" customHeight="1">
      <c r="A16" s="30">
        <v>4</v>
      </c>
      <c r="B16" s="6" t="s">
        <v>85</v>
      </c>
      <c r="C16" s="7" t="s">
        <v>86</v>
      </c>
      <c r="D16" s="1">
        <v>7</v>
      </c>
      <c r="E16" s="4" t="s">
        <v>52</v>
      </c>
      <c r="F16" s="4" t="s">
        <v>4</v>
      </c>
      <c r="G16" s="26" t="s">
        <v>309</v>
      </c>
      <c r="H16" s="4" t="s">
        <v>53</v>
      </c>
      <c r="I16" s="114">
        <v>8</v>
      </c>
      <c r="J16" s="115">
        <v>10</v>
      </c>
      <c r="K16" s="116"/>
      <c r="L16" s="338">
        <f t="shared" si="0"/>
        <v>18</v>
      </c>
      <c r="M16" s="118">
        <v>2</v>
      </c>
      <c r="N16" s="150">
        <v>11</v>
      </c>
      <c r="O16" s="151">
        <v>5</v>
      </c>
      <c r="P16" s="339">
        <f t="shared" si="1"/>
        <v>9</v>
      </c>
      <c r="Q16" s="123"/>
      <c r="R16" s="121">
        <v>36</v>
      </c>
      <c r="S16" s="341">
        <f t="shared" si="2"/>
        <v>63</v>
      </c>
      <c r="T16" s="269"/>
    </row>
    <row r="17" spans="1:20" ht="18" customHeight="1">
      <c r="A17" s="30">
        <v>5</v>
      </c>
      <c r="B17" s="6" t="s">
        <v>115</v>
      </c>
      <c r="C17" s="7" t="s">
        <v>116</v>
      </c>
      <c r="D17" s="1">
        <v>5</v>
      </c>
      <c r="E17" s="5" t="s">
        <v>97</v>
      </c>
      <c r="F17" s="5" t="s">
        <v>98</v>
      </c>
      <c r="G17" s="26" t="s">
        <v>309</v>
      </c>
      <c r="H17" s="4" t="s">
        <v>117</v>
      </c>
      <c r="I17" s="114">
        <v>9</v>
      </c>
      <c r="J17" s="115">
        <v>5</v>
      </c>
      <c r="K17" s="116"/>
      <c r="L17" s="338">
        <f t="shared" si="0"/>
        <v>14</v>
      </c>
      <c r="M17" s="118">
        <v>5</v>
      </c>
      <c r="N17" s="150">
        <v>3</v>
      </c>
      <c r="O17" s="151"/>
      <c r="P17" s="339">
        <f t="shared" si="1"/>
        <v>4</v>
      </c>
      <c r="Q17" s="123"/>
      <c r="R17" s="121">
        <v>45</v>
      </c>
      <c r="S17" s="341">
        <f t="shared" si="2"/>
        <v>63</v>
      </c>
      <c r="T17" s="269"/>
    </row>
    <row r="18" spans="1:20" ht="18" customHeight="1">
      <c r="A18" s="30">
        <v>6</v>
      </c>
      <c r="B18" s="6" t="s">
        <v>170</v>
      </c>
      <c r="C18" s="7" t="s">
        <v>501</v>
      </c>
      <c r="D18" s="1">
        <v>6</v>
      </c>
      <c r="E18" s="4" t="s">
        <v>149</v>
      </c>
      <c r="F18" s="4" t="s">
        <v>4</v>
      </c>
      <c r="G18" s="26" t="s">
        <v>309</v>
      </c>
      <c r="H18" s="5" t="s">
        <v>150</v>
      </c>
      <c r="I18" s="114">
        <v>10</v>
      </c>
      <c r="J18" s="115">
        <v>5</v>
      </c>
      <c r="K18" s="116"/>
      <c r="L18" s="338">
        <f t="shared" si="0"/>
        <v>15</v>
      </c>
      <c r="M18" s="118">
        <v>3</v>
      </c>
      <c r="N18" s="150">
        <v>1</v>
      </c>
      <c r="O18" s="151">
        <v>5</v>
      </c>
      <c r="P18" s="339">
        <f t="shared" si="1"/>
        <v>4.5</v>
      </c>
      <c r="Q18" s="123"/>
      <c r="R18" s="121">
        <v>43</v>
      </c>
      <c r="S18" s="341">
        <f t="shared" si="2"/>
        <v>62.5</v>
      </c>
      <c r="T18" s="269"/>
    </row>
    <row r="19" spans="1:20" ht="18" customHeight="1">
      <c r="A19" s="30">
        <v>7</v>
      </c>
      <c r="B19" s="6" t="s">
        <v>167</v>
      </c>
      <c r="C19" s="7" t="s">
        <v>168</v>
      </c>
      <c r="D19" s="1">
        <v>6</v>
      </c>
      <c r="E19" s="4" t="s">
        <v>149</v>
      </c>
      <c r="F19" s="4" t="s">
        <v>4</v>
      </c>
      <c r="G19" s="26" t="s">
        <v>309</v>
      </c>
      <c r="H19" s="4" t="s">
        <v>150</v>
      </c>
      <c r="I19" s="114">
        <v>5</v>
      </c>
      <c r="J19" s="115">
        <v>5</v>
      </c>
      <c r="K19" s="116"/>
      <c r="L19" s="338">
        <f t="shared" si="0"/>
        <v>10</v>
      </c>
      <c r="M19" s="118">
        <v>5</v>
      </c>
      <c r="N19" s="150">
        <v>4</v>
      </c>
      <c r="O19" s="151">
        <v>4</v>
      </c>
      <c r="P19" s="339">
        <f t="shared" si="1"/>
        <v>6.5</v>
      </c>
      <c r="Q19" s="123"/>
      <c r="R19" s="121">
        <v>40</v>
      </c>
      <c r="S19" s="341">
        <f t="shared" si="2"/>
        <v>56.5</v>
      </c>
      <c r="T19" s="269"/>
    </row>
    <row r="20" spans="1:20" ht="18" customHeight="1">
      <c r="A20" s="30">
        <v>8</v>
      </c>
      <c r="B20" s="6" t="s">
        <v>273</v>
      </c>
      <c r="C20" s="7" t="s">
        <v>274</v>
      </c>
      <c r="D20" s="1">
        <v>8</v>
      </c>
      <c r="E20" s="4" t="s">
        <v>259</v>
      </c>
      <c r="F20" s="4" t="s">
        <v>4</v>
      </c>
      <c r="G20" s="26" t="s">
        <v>309</v>
      </c>
      <c r="H20" s="4" t="s">
        <v>264</v>
      </c>
      <c r="I20" s="114">
        <v>8</v>
      </c>
      <c r="J20" s="115">
        <v>5</v>
      </c>
      <c r="K20" s="116"/>
      <c r="L20" s="338">
        <f t="shared" si="0"/>
        <v>13</v>
      </c>
      <c r="M20" s="118">
        <v>5</v>
      </c>
      <c r="N20" s="150">
        <v>5</v>
      </c>
      <c r="O20" s="151">
        <v>5</v>
      </c>
      <c r="P20" s="339">
        <f t="shared" si="1"/>
        <v>7.5</v>
      </c>
      <c r="Q20" s="123"/>
      <c r="R20" s="121">
        <v>30</v>
      </c>
      <c r="S20" s="341">
        <f t="shared" si="2"/>
        <v>50.5</v>
      </c>
      <c r="T20" s="269"/>
    </row>
    <row r="21" spans="1:20" ht="18" customHeight="1">
      <c r="A21" s="30">
        <v>9</v>
      </c>
      <c r="B21" s="6" t="s">
        <v>169</v>
      </c>
      <c r="C21" s="7" t="s">
        <v>497</v>
      </c>
      <c r="D21" s="1">
        <v>6</v>
      </c>
      <c r="E21" s="4" t="s">
        <v>149</v>
      </c>
      <c r="F21" s="4" t="s">
        <v>4</v>
      </c>
      <c r="G21" s="26" t="s">
        <v>309</v>
      </c>
      <c r="H21" s="4" t="s">
        <v>150</v>
      </c>
      <c r="I21" s="114">
        <v>5</v>
      </c>
      <c r="J21" s="115">
        <v>5</v>
      </c>
      <c r="K21" s="116"/>
      <c r="L21" s="338">
        <f t="shared" si="0"/>
        <v>10</v>
      </c>
      <c r="M21" s="118">
        <v>2</v>
      </c>
      <c r="N21" s="150">
        <v>2</v>
      </c>
      <c r="O21" s="151">
        <v>3</v>
      </c>
      <c r="P21" s="339">
        <f t="shared" si="1"/>
        <v>3.5</v>
      </c>
      <c r="Q21" s="123"/>
      <c r="R21" s="121">
        <v>35</v>
      </c>
      <c r="S21" s="341">
        <f t="shared" si="2"/>
        <v>48.5</v>
      </c>
      <c r="T21" s="269"/>
    </row>
    <row r="22" spans="1:20" ht="18" customHeight="1">
      <c r="A22" s="34">
        <v>10</v>
      </c>
      <c r="B22" s="6" t="s">
        <v>118</v>
      </c>
      <c r="C22" s="7" t="s">
        <v>119</v>
      </c>
      <c r="D22" s="1">
        <v>7</v>
      </c>
      <c r="E22" s="5" t="s">
        <v>97</v>
      </c>
      <c r="F22" s="5" t="s">
        <v>98</v>
      </c>
      <c r="G22" s="26" t="s">
        <v>309</v>
      </c>
      <c r="H22" s="4" t="s">
        <v>117</v>
      </c>
      <c r="I22" s="152">
        <v>0</v>
      </c>
      <c r="J22" s="153"/>
      <c r="K22" s="154"/>
      <c r="L22" s="347">
        <f t="shared" si="0"/>
        <v>0</v>
      </c>
      <c r="M22" s="156"/>
      <c r="N22" s="157"/>
      <c r="O22" s="158"/>
      <c r="P22" s="348">
        <f t="shared" si="1"/>
        <v>0</v>
      </c>
      <c r="Q22" s="160"/>
      <c r="R22" s="161">
        <v>10</v>
      </c>
      <c r="S22" s="162">
        <f t="shared" si="2"/>
        <v>10</v>
      </c>
      <c r="T22" s="272"/>
    </row>
    <row r="23" spans="1:20" ht="18" customHeight="1">
      <c r="A23" s="34">
        <v>11</v>
      </c>
      <c r="B23" s="6" t="s">
        <v>120</v>
      </c>
      <c r="C23" s="7" t="s">
        <v>121</v>
      </c>
      <c r="D23" s="1">
        <v>7</v>
      </c>
      <c r="E23" s="5" t="s">
        <v>97</v>
      </c>
      <c r="F23" s="5" t="s">
        <v>98</v>
      </c>
      <c r="G23" s="26" t="s">
        <v>309</v>
      </c>
      <c r="H23" s="4" t="s">
        <v>117</v>
      </c>
      <c r="I23" s="152">
        <v>0</v>
      </c>
      <c r="J23" s="153"/>
      <c r="K23" s="154"/>
      <c r="L23" s="347">
        <f t="shared" si="0"/>
        <v>0</v>
      </c>
      <c r="M23" s="156"/>
      <c r="N23" s="157"/>
      <c r="O23" s="158"/>
      <c r="P23" s="348">
        <f t="shared" si="1"/>
        <v>0</v>
      </c>
      <c r="Q23" s="160"/>
      <c r="R23" s="161">
        <v>0</v>
      </c>
      <c r="S23" s="162">
        <f t="shared" si="2"/>
        <v>0</v>
      </c>
      <c r="T23" s="273"/>
    </row>
    <row r="24" spans="1:20" ht="18" customHeight="1">
      <c r="A24" s="34"/>
      <c r="B24" s="34"/>
      <c r="C24" s="165"/>
      <c r="D24" s="165"/>
      <c r="E24" s="166"/>
      <c r="F24" s="165"/>
      <c r="G24" s="167"/>
      <c r="H24" s="167"/>
      <c r="I24" s="168"/>
      <c r="J24" s="169"/>
      <c r="K24" s="170"/>
      <c r="L24" s="155"/>
      <c r="M24" s="171"/>
      <c r="N24" s="172"/>
      <c r="O24" s="173"/>
      <c r="P24" s="159"/>
      <c r="Q24" s="174"/>
      <c r="R24" s="161"/>
      <c r="S24" s="162"/>
      <c r="T24" s="164"/>
    </row>
    <row r="25" spans="1:20">
      <c r="C25" s="10" t="s">
        <v>363</v>
      </c>
    </row>
    <row r="26" spans="1:20">
      <c r="C26" s="10"/>
    </row>
    <row r="27" spans="1:20">
      <c r="C27" s="10"/>
    </row>
    <row r="28" spans="1:20">
      <c r="C28" s="10"/>
    </row>
    <row r="29" spans="1:20">
      <c r="C29" s="10"/>
    </row>
    <row r="30" spans="1:20">
      <c r="C30" s="10"/>
    </row>
    <row r="31" spans="1:20">
      <c r="C31" s="10"/>
    </row>
    <row r="32" spans="1:20">
      <c r="C32" s="10"/>
    </row>
    <row r="33" spans="3:14">
      <c r="C33" s="10"/>
    </row>
    <row r="34" spans="3:14">
      <c r="C34" s="10"/>
    </row>
    <row r="35" spans="3:14">
      <c r="C35" s="10"/>
    </row>
    <row r="36" spans="3:14">
      <c r="C36" s="10"/>
    </row>
    <row r="37" spans="3:14">
      <c r="C37" s="10"/>
    </row>
    <row r="39" spans="3:14">
      <c r="D39" s="15" t="s">
        <v>364</v>
      </c>
      <c r="M39" s="10"/>
      <c r="N39" s="10"/>
    </row>
    <row r="40" spans="3:14">
      <c r="D40" s="175" t="s">
        <v>366</v>
      </c>
      <c r="E40" s="499" t="s">
        <v>367</v>
      </c>
      <c r="F40" s="499"/>
      <c r="G40" s="499"/>
      <c r="H40" s="176" t="s">
        <v>368</v>
      </c>
    </row>
    <row r="41" spans="3:14" ht="39" customHeight="1">
      <c r="D41" s="143">
        <v>1</v>
      </c>
      <c r="E41" s="490" t="s">
        <v>389</v>
      </c>
      <c r="F41" s="490"/>
      <c r="G41" s="490"/>
      <c r="H41" s="144" t="s">
        <v>374</v>
      </c>
      <c r="M41" s="10"/>
      <c r="N41" s="10"/>
    </row>
    <row r="42" spans="3:14" ht="45" customHeight="1">
      <c r="D42" s="145">
        <v>2</v>
      </c>
      <c r="E42" s="491" t="s">
        <v>373</v>
      </c>
      <c r="F42" s="491"/>
      <c r="G42" s="491"/>
      <c r="H42" s="146" t="s">
        <v>374</v>
      </c>
      <c r="M42" s="10"/>
      <c r="N42" s="10"/>
    </row>
    <row r="44" spans="3:14">
      <c r="D44" s="15" t="s">
        <v>376</v>
      </c>
    </row>
    <row r="45" spans="3:14">
      <c r="D45" s="175" t="s">
        <v>366</v>
      </c>
      <c r="E45" s="499" t="s">
        <v>367</v>
      </c>
      <c r="F45" s="499"/>
      <c r="G45" s="499"/>
      <c r="H45" s="176" t="s">
        <v>368</v>
      </c>
    </row>
    <row r="46" spans="3:14" ht="40.5" customHeight="1">
      <c r="D46" s="143">
        <v>1</v>
      </c>
      <c r="E46" s="490" t="s">
        <v>390</v>
      </c>
      <c r="F46" s="490"/>
      <c r="G46" s="490"/>
      <c r="H46" s="144" t="s">
        <v>374</v>
      </c>
    </row>
    <row r="47" spans="3:14" ht="38.25" customHeight="1">
      <c r="D47" s="145">
        <v>2</v>
      </c>
      <c r="E47" s="491" t="s">
        <v>373</v>
      </c>
      <c r="F47" s="491"/>
      <c r="G47" s="491"/>
      <c r="H47" s="146" t="s">
        <v>374</v>
      </c>
    </row>
    <row r="48" spans="3:14" ht="18.75" customHeight="1">
      <c r="D48" s="177"/>
      <c r="E48" s="178"/>
      <c r="F48" s="178"/>
      <c r="G48" s="178"/>
      <c r="H48" s="177"/>
    </row>
    <row r="49" spans="4:9">
      <c r="D49" s="15" t="s">
        <v>381</v>
      </c>
    </row>
    <row r="50" spans="4:9">
      <c r="D50" s="141" t="s">
        <v>366</v>
      </c>
      <c r="E50" s="489" t="s">
        <v>367</v>
      </c>
      <c r="F50" s="489"/>
      <c r="G50" s="489"/>
      <c r="H50" s="489"/>
      <c r="I50" s="142" t="s">
        <v>368</v>
      </c>
    </row>
    <row r="51" spans="4:9" ht="30.75" customHeight="1">
      <c r="D51" s="143">
        <v>1</v>
      </c>
      <c r="E51" s="490" t="s">
        <v>391</v>
      </c>
      <c r="F51" s="490"/>
      <c r="G51" s="490"/>
      <c r="H51" s="490"/>
      <c r="I51" s="144" t="s">
        <v>378</v>
      </c>
    </row>
    <row r="52" spans="4:9" ht="33" customHeight="1">
      <c r="D52" s="143">
        <v>2</v>
      </c>
      <c r="E52" s="490" t="s">
        <v>392</v>
      </c>
      <c r="F52" s="490"/>
      <c r="G52" s="490"/>
      <c r="H52" s="490"/>
      <c r="I52" s="144" t="s">
        <v>378</v>
      </c>
    </row>
    <row r="53" spans="4:9" ht="36.75" customHeight="1">
      <c r="D53" s="145">
        <v>3</v>
      </c>
      <c r="E53" s="491" t="s">
        <v>393</v>
      </c>
      <c r="F53" s="491"/>
      <c r="G53" s="491"/>
      <c r="H53" s="491"/>
      <c r="I53" s="146" t="s">
        <v>380</v>
      </c>
    </row>
  </sheetData>
  <sheetProtection selectLockedCells="1" selectUnlockedCells="1"/>
  <sortState ref="B13:S23">
    <sortCondition descending="1" ref="S13:S23"/>
  </sortState>
  <mergeCells count="27">
    <mergeCell ref="A5:S5"/>
    <mergeCell ref="A6:S6"/>
    <mergeCell ref="A8:S8"/>
    <mergeCell ref="A10:A12"/>
    <mergeCell ref="B10:B12"/>
    <mergeCell ref="C10:C12"/>
    <mergeCell ref="D10:D12"/>
    <mergeCell ref="E10:E12"/>
    <mergeCell ref="G10:G12"/>
    <mergeCell ref="I10:L10"/>
    <mergeCell ref="M10:Q10"/>
    <mergeCell ref="R10:R11"/>
    <mergeCell ref="S10:S12"/>
    <mergeCell ref="T10:T12"/>
    <mergeCell ref="I11:I12"/>
    <mergeCell ref="J11:J12"/>
    <mergeCell ref="K11:K12"/>
    <mergeCell ref="E50:H50"/>
    <mergeCell ref="E51:H51"/>
    <mergeCell ref="E52:H52"/>
    <mergeCell ref="E53:H53"/>
    <mergeCell ref="E40:G40"/>
    <mergeCell ref="E41:G41"/>
    <mergeCell ref="E42:G42"/>
    <mergeCell ref="E45:G45"/>
    <mergeCell ref="E46:G46"/>
    <mergeCell ref="E47:G47"/>
  </mergeCells>
  <printOptions horizontalCentered="1"/>
  <pageMargins left="0.2361111111111111" right="0.2361111111111111" top="0.35416666666666669" bottom="0.94513888888888886" header="0.51180555555555551" footer="0.6694444444444444"/>
  <pageSetup paperSize="9" scale="68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13" sqref="A13:P14"/>
    </sheetView>
  </sheetViews>
  <sheetFormatPr defaultColWidth="9" defaultRowHeight="15"/>
  <cols>
    <col min="1" max="1" width="5.42578125" style="9" customWidth="1"/>
    <col min="2" max="2" width="11" style="9" customWidth="1"/>
    <col min="3" max="3" width="25.85546875" style="9" customWidth="1"/>
    <col min="4" max="4" width="6" style="9" customWidth="1"/>
    <col min="5" max="5" width="26.28515625" style="9" customWidth="1"/>
    <col min="6" max="6" width="14.7109375" style="9" customWidth="1"/>
    <col min="7" max="7" width="12" style="9" customWidth="1"/>
    <col min="8" max="8" width="23.140625" style="9" bestFit="1" customWidth="1"/>
    <col min="9" max="9" width="17.85546875" style="9" customWidth="1"/>
    <col min="10" max="11" width="8.140625" style="9" customWidth="1"/>
    <col min="12" max="14" width="8.7109375" style="9" customWidth="1"/>
    <col min="15" max="15" width="8.140625" style="9" customWidth="1"/>
    <col min="16" max="17" width="5.7109375" style="9" customWidth="1"/>
    <col min="18" max="18" width="6.7109375" style="9" customWidth="1"/>
    <col min="19" max="20" width="5.7109375" style="9" customWidth="1"/>
    <col min="21" max="21" width="7.7109375" style="9" customWidth="1"/>
    <col min="22" max="22" width="4.28515625" style="9" customWidth="1"/>
    <col min="23" max="16384" width="9" style="9"/>
  </cols>
  <sheetData>
    <row r="1" spans="1:16">
      <c r="A1" s="10" t="s">
        <v>277</v>
      </c>
      <c r="D1" s="11"/>
    </row>
    <row r="2" spans="1:16">
      <c r="A2" s="10" t="s">
        <v>278</v>
      </c>
      <c r="B2" s="12"/>
      <c r="C2" s="12"/>
      <c r="D2" s="12"/>
      <c r="E2" s="14"/>
      <c r="F2" s="14"/>
      <c r="G2" s="14"/>
      <c r="H2" s="14"/>
      <c r="K2" s="94" t="s">
        <v>279</v>
      </c>
      <c r="L2" s="9" t="s">
        <v>280</v>
      </c>
      <c r="N2" s="14"/>
      <c r="O2" s="14"/>
      <c r="P2" s="14"/>
    </row>
    <row r="3" spans="1:16">
      <c r="A3" s="10"/>
      <c r="B3" s="12"/>
      <c r="C3" s="12"/>
      <c r="D3" s="12"/>
      <c r="E3" s="14"/>
      <c r="F3" s="14"/>
      <c r="G3" s="14"/>
      <c r="H3" s="14"/>
      <c r="K3" s="94" t="s">
        <v>281</v>
      </c>
      <c r="L3" s="14" t="s">
        <v>4</v>
      </c>
      <c r="N3" s="14"/>
      <c r="O3" s="14"/>
      <c r="P3" s="14"/>
    </row>
    <row r="4" spans="1:16">
      <c r="A4" s="15" t="s">
        <v>282</v>
      </c>
      <c r="B4" s="12"/>
      <c r="C4" s="12"/>
      <c r="D4" s="12"/>
      <c r="E4" s="14"/>
      <c r="F4" s="14"/>
      <c r="G4" s="14"/>
      <c r="H4" s="14"/>
      <c r="K4" s="94" t="s">
        <v>283</v>
      </c>
      <c r="L4" s="14" t="s">
        <v>284</v>
      </c>
      <c r="M4" s="14"/>
      <c r="N4" s="14"/>
      <c r="O4" s="14"/>
      <c r="P4" s="14"/>
    </row>
    <row r="5" spans="1:16">
      <c r="A5" s="440" t="s">
        <v>285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95"/>
    </row>
    <row r="6" spans="1:16">
      <c r="A6" s="440" t="s">
        <v>349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95"/>
    </row>
    <row r="7" spans="1:16" ht="8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8.75">
      <c r="A8" s="441" t="s">
        <v>394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6" ht="7.5" customHeight="1"/>
    <row r="10" spans="1:16" ht="16.5" customHeight="1">
      <c r="A10" s="442" t="s">
        <v>288</v>
      </c>
      <c r="B10" s="442" t="s">
        <v>289</v>
      </c>
      <c r="C10" s="443" t="s">
        <v>0</v>
      </c>
      <c r="D10" s="442" t="s">
        <v>290</v>
      </c>
      <c r="E10" s="443" t="s">
        <v>291</v>
      </c>
      <c r="F10" s="96"/>
      <c r="G10" s="443" t="s">
        <v>293</v>
      </c>
      <c r="H10" s="97"/>
      <c r="I10" s="179" t="s">
        <v>351</v>
      </c>
      <c r="J10" s="492" t="s">
        <v>352</v>
      </c>
      <c r="K10" s="492"/>
      <c r="L10" s="492"/>
      <c r="M10" s="492"/>
      <c r="N10" s="494" t="s">
        <v>353</v>
      </c>
      <c r="O10" s="495" t="s">
        <v>354</v>
      </c>
      <c r="P10" s="496" t="s">
        <v>295</v>
      </c>
    </row>
    <row r="11" spans="1:16" ht="18" customHeight="1">
      <c r="A11" s="442"/>
      <c r="B11" s="442"/>
      <c r="C11" s="443"/>
      <c r="D11" s="442"/>
      <c r="E11" s="443"/>
      <c r="F11" s="98" t="s">
        <v>292</v>
      </c>
      <c r="G11" s="443"/>
      <c r="H11" s="99" t="s">
        <v>2</v>
      </c>
      <c r="I11" s="100" t="s">
        <v>312</v>
      </c>
      <c r="J11" s="101" t="s">
        <v>355</v>
      </c>
      <c r="K11" s="102" t="s">
        <v>356</v>
      </c>
      <c r="L11" s="103" t="s">
        <v>312</v>
      </c>
      <c r="M11" s="104" t="s">
        <v>357</v>
      </c>
      <c r="N11" s="494"/>
      <c r="O11" s="495"/>
      <c r="P11" s="496"/>
    </row>
    <row r="12" spans="1:16" ht="18" customHeight="1">
      <c r="A12" s="442"/>
      <c r="B12" s="442"/>
      <c r="C12" s="443"/>
      <c r="D12" s="442"/>
      <c r="E12" s="443"/>
      <c r="F12" s="105"/>
      <c r="G12" s="443"/>
      <c r="H12" s="106"/>
      <c r="I12" s="107" t="s">
        <v>358</v>
      </c>
      <c r="J12" s="108" t="s">
        <v>395</v>
      </c>
      <c r="K12" s="109" t="s">
        <v>395</v>
      </c>
      <c r="L12" s="110" t="s">
        <v>360</v>
      </c>
      <c r="M12" s="34"/>
      <c r="N12" s="111" t="s">
        <v>359</v>
      </c>
      <c r="O12" s="495"/>
      <c r="P12" s="496"/>
    </row>
    <row r="13" spans="1:16" ht="18" customHeight="1">
      <c r="A13" s="427">
        <v>1</v>
      </c>
      <c r="B13" s="375" t="s">
        <v>77</v>
      </c>
      <c r="C13" s="376" t="s">
        <v>78</v>
      </c>
      <c r="D13" s="377">
        <v>6</v>
      </c>
      <c r="E13" s="378" t="s">
        <v>52</v>
      </c>
      <c r="F13" s="378" t="s">
        <v>4</v>
      </c>
      <c r="G13" s="379" t="s">
        <v>309</v>
      </c>
      <c r="H13" s="378" t="s">
        <v>61</v>
      </c>
      <c r="I13" s="428">
        <v>19</v>
      </c>
      <c r="J13" s="410">
        <v>14</v>
      </c>
      <c r="K13" s="411">
        <v>5</v>
      </c>
      <c r="L13" s="430">
        <f>(K13+J13)</f>
        <v>19</v>
      </c>
      <c r="M13" s="413">
        <v>15</v>
      </c>
      <c r="N13" s="414">
        <v>46</v>
      </c>
      <c r="O13" s="415">
        <f>L13+N13+I13</f>
        <v>84</v>
      </c>
      <c r="P13" s="397">
        <v>1</v>
      </c>
    </row>
    <row r="14" spans="1:16" ht="18" customHeight="1">
      <c r="A14" s="431">
        <v>2</v>
      </c>
      <c r="B14" s="375" t="s">
        <v>79</v>
      </c>
      <c r="C14" s="376" t="s">
        <v>80</v>
      </c>
      <c r="D14" s="377">
        <v>6</v>
      </c>
      <c r="E14" s="378" t="s">
        <v>52</v>
      </c>
      <c r="F14" s="378" t="s">
        <v>4</v>
      </c>
      <c r="G14" s="379" t="s">
        <v>309</v>
      </c>
      <c r="H14" s="378" t="s">
        <v>61</v>
      </c>
      <c r="I14" s="432">
        <v>17</v>
      </c>
      <c r="J14" s="420">
        <v>8</v>
      </c>
      <c r="K14" s="421">
        <v>6</v>
      </c>
      <c r="L14" s="412">
        <f>(K14+J14)</f>
        <v>14</v>
      </c>
      <c r="M14" s="426">
        <v>10</v>
      </c>
      <c r="N14" s="423">
        <v>47</v>
      </c>
      <c r="O14" s="424">
        <f>L14+N14+I14</f>
        <v>78</v>
      </c>
      <c r="P14" s="425">
        <v>2</v>
      </c>
    </row>
    <row r="15" spans="1:16" ht="18" customHeight="1">
      <c r="A15" s="30">
        <v>3</v>
      </c>
      <c r="B15" s="6" t="s">
        <v>81</v>
      </c>
      <c r="C15" s="7" t="s">
        <v>82</v>
      </c>
      <c r="D15" s="1">
        <v>6</v>
      </c>
      <c r="E15" s="4" t="s">
        <v>52</v>
      </c>
      <c r="F15" s="4" t="s">
        <v>4</v>
      </c>
      <c r="G15" s="26" t="s">
        <v>309</v>
      </c>
      <c r="H15" s="4" t="s">
        <v>61</v>
      </c>
      <c r="I15" s="117">
        <v>15</v>
      </c>
      <c r="J15" s="118">
        <v>9</v>
      </c>
      <c r="K15" s="119">
        <v>14</v>
      </c>
      <c r="L15" s="339">
        <f>(K15+J15)</f>
        <v>23</v>
      </c>
      <c r="M15" s="123">
        <v>14</v>
      </c>
      <c r="N15" s="121">
        <v>23</v>
      </c>
      <c r="O15" s="341">
        <f>L15+N15+I15</f>
        <v>61</v>
      </c>
      <c r="P15" s="344">
        <v>3</v>
      </c>
    </row>
    <row r="16" spans="1:16" ht="18" customHeight="1">
      <c r="A16" s="30">
        <v>4</v>
      </c>
      <c r="B16" s="6" t="s">
        <v>165</v>
      </c>
      <c r="C16" s="7" t="s">
        <v>166</v>
      </c>
      <c r="D16" s="1">
        <v>6</v>
      </c>
      <c r="E16" s="4" t="s">
        <v>149</v>
      </c>
      <c r="F16" s="4" t="s">
        <v>4</v>
      </c>
      <c r="G16" s="26" t="s">
        <v>309</v>
      </c>
      <c r="H16" s="4" t="s">
        <v>150</v>
      </c>
      <c r="I16" s="117">
        <v>0</v>
      </c>
      <c r="J16" s="118"/>
      <c r="K16" s="119"/>
      <c r="L16" s="339">
        <f>(K16+J16)</f>
        <v>0</v>
      </c>
      <c r="M16" s="123"/>
      <c r="N16" s="121">
        <v>33</v>
      </c>
      <c r="O16" s="341">
        <f>L16+N16+I16</f>
        <v>33</v>
      </c>
      <c r="P16" s="269"/>
    </row>
    <row r="17" spans="1:16" ht="18" customHeight="1">
      <c r="A17" s="30">
        <v>5</v>
      </c>
      <c r="B17" s="6"/>
      <c r="C17" s="7"/>
      <c r="D17" s="1"/>
      <c r="E17" s="4"/>
      <c r="F17" s="4"/>
      <c r="G17" s="26"/>
      <c r="H17" s="4"/>
      <c r="I17" s="117"/>
      <c r="J17" s="118"/>
      <c r="K17" s="119"/>
      <c r="L17" s="266">
        <f>(K17+J17)*0.4167</f>
        <v>0</v>
      </c>
      <c r="M17" s="123"/>
      <c r="N17" s="121"/>
      <c r="O17" s="268">
        <f t="shared" ref="O17:O19" si="0">L17+N17+I17</f>
        <v>0</v>
      </c>
      <c r="P17" s="269"/>
    </row>
    <row r="18" spans="1:16" ht="18" customHeight="1">
      <c r="A18" s="30">
        <v>6</v>
      </c>
      <c r="B18" s="6"/>
      <c r="C18" s="7"/>
      <c r="D18" s="1"/>
      <c r="E18" s="4"/>
      <c r="F18" s="4"/>
      <c r="G18" s="26"/>
      <c r="H18" s="4"/>
      <c r="I18" s="117"/>
      <c r="J18" s="118"/>
      <c r="K18" s="119"/>
      <c r="L18" s="266">
        <f>(K18+J18)*0.3</f>
        <v>0</v>
      </c>
      <c r="M18" s="120"/>
      <c r="N18" s="121"/>
      <c r="O18" s="268">
        <f t="shared" si="0"/>
        <v>0</v>
      </c>
      <c r="P18" s="269"/>
    </row>
    <row r="19" spans="1:16" ht="18" customHeight="1">
      <c r="A19" s="30">
        <v>7</v>
      </c>
      <c r="B19" s="2"/>
      <c r="C19" s="3"/>
      <c r="D19" s="1"/>
      <c r="E19" s="4"/>
      <c r="F19" s="4"/>
      <c r="G19" s="26"/>
      <c r="H19" s="4"/>
      <c r="I19" s="117"/>
      <c r="J19" s="118"/>
      <c r="K19" s="119"/>
      <c r="L19" s="266">
        <f>(K19+J19)*0.4167</f>
        <v>0</v>
      </c>
      <c r="M19" s="123"/>
      <c r="N19" s="121"/>
      <c r="O19" s="268">
        <f t="shared" si="0"/>
        <v>0</v>
      </c>
      <c r="P19" s="269"/>
    </row>
    <row r="20" spans="1:16">
      <c r="C20" s="10" t="s">
        <v>363</v>
      </c>
    </row>
    <row r="21" spans="1:16">
      <c r="C21" s="10"/>
    </row>
    <row r="22" spans="1:16">
      <c r="L22" s="9" t="s">
        <v>341</v>
      </c>
    </row>
    <row r="23" spans="1:16">
      <c r="D23" s="15" t="s">
        <v>364</v>
      </c>
    </row>
    <row r="24" spans="1:16">
      <c r="D24" s="175" t="s">
        <v>366</v>
      </c>
      <c r="E24" s="499" t="s">
        <v>367</v>
      </c>
      <c r="F24" s="499"/>
      <c r="G24" s="176" t="s">
        <v>368</v>
      </c>
      <c r="L24" s="10" t="s">
        <v>365</v>
      </c>
    </row>
    <row r="25" spans="1:16" ht="65.25" customHeight="1">
      <c r="D25" s="145">
        <v>1</v>
      </c>
      <c r="E25" s="491" t="s">
        <v>396</v>
      </c>
      <c r="F25" s="491"/>
      <c r="G25" s="146" t="s">
        <v>358</v>
      </c>
      <c r="L25" s="10" t="s">
        <v>371</v>
      </c>
    </row>
    <row r="27" spans="1:16">
      <c r="D27" s="15" t="s">
        <v>376</v>
      </c>
    </row>
    <row r="28" spans="1:16">
      <c r="D28" s="175" t="s">
        <v>366</v>
      </c>
      <c r="E28" s="499" t="s">
        <v>367</v>
      </c>
      <c r="F28" s="499"/>
      <c r="G28" s="176" t="s">
        <v>368</v>
      </c>
      <c r="L28" s="10" t="s">
        <v>375</v>
      </c>
    </row>
    <row r="29" spans="1:16" ht="54.75" customHeight="1">
      <c r="D29" s="145">
        <v>1</v>
      </c>
      <c r="E29" s="491" t="s">
        <v>397</v>
      </c>
      <c r="F29" s="491"/>
      <c r="G29" s="146" t="s">
        <v>358</v>
      </c>
      <c r="I29" s="180"/>
    </row>
    <row r="31" spans="1:16">
      <c r="D31" s="15" t="s">
        <v>381</v>
      </c>
    </row>
    <row r="32" spans="1:16">
      <c r="D32" s="141" t="s">
        <v>366</v>
      </c>
      <c r="E32" s="489" t="s">
        <v>367</v>
      </c>
      <c r="F32" s="489"/>
      <c r="G32" s="176" t="s">
        <v>368</v>
      </c>
      <c r="H32" s="181"/>
    </row>
    <row r="33" spans="4:8" ht="81.75" customHeight="1">
      <c r="D33" s="145">
        <v>1</v>
      </c>
      <c r="E33" s="491" t="s">
        <v>398</v>
      </c>
      <c r="F33" s="491"/>
      <c r="G33" s="146" t="s">
        <v>358</v>
      </c>
      <c r="H33" s="182"/>
    </row>
  </sheetData>
  <sheetProtection selectLockedCells="1" selectUnlockedCells="1"/>
  <sortState ref="B13:P16">
    <sortCondition descending="1" ref="O13:O16"/>
  </sortState>
  <mergeCells count="19">
    <mergeCell ref="A5:O5"/>
    <mergeCell ref="A6:O6"/>
    <mergeCell ref="A8:P8"/>
    <mergeCell ref="A10:A12"/>
    <mergeCell ref="B10:B12"/>
    <mergeCell ref="C10:C12"/>
    <mergeCell ref="D10:D12"/>
    <mergeCell ref="E10:E12"/>
    <mergeCell ref="G10:G12"/>
    <mergeCell ref="J10:M10"/>
    <mergeCell ref="P10:P12"/>
    <mergeCell ref="E29:F29"/>
    <mergeCell ref="E32:F32"/>
    <mergeCell ref="E33:F33"/>
    <mergeCell ref="N10:N11"/>
    <mergeCell ref="O10:O12"/>
    <mergeCell ref="E24:F24"/>
    <mergeCell ref="E25:F25"/>
    <mergeCell ref="E28:F28"/>
  </mergeCells>
  <printOptions horizontalCentered="1"/>
  <pageMargins left="0.2361111111111111" right="0.2361111111111111" top="0.35416666666666669" bottom="0.92569444444444438" header="0.51180555555555551" footer="0.6875"/>
  <pageSetup paperSize="9" scale="73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>
      <selection activeCell="A15" sqref="A15:S17"/>
    </sheetView>
  </sheetViews>
  <sheetFormatPr defaultColWidth="9" defaultRowHeight="15"/>
  <cols>
    <col min="1" max="1" width="4.140625" style="9" customWidth="1"/>
    <col min="2" max="2" width="11.28515625" style="9" customWidth="1"/>
    <col min="3" max="3" width="25.85546875" style="9" customWidth="1"/>
    <col min="4" max="4" width="5.7109375" style="9" customWidth="1"/>
    <col min="5" max="5" width="25" style="9" customWidth="1"/>
    <col min="6" max="6" width="16.42578125" style="9" customWidth="1"/>
    <col min="7" max="7" width="15.140625" style="9" customWidth="1"/>
    <col min="8" max="8" width="22" style="9" customWidth="1"/>
    <col min="9" max="11" width="6.85546875" style="9" customWidth="1"/>
    <col min="12" max="12" width="9.28515625" style="9" customWidth="1"/>
    <col min="13" max="14" width="7.85546875" style="9" customWidth="1"/>
    <col min="15" max="15" width="9.5703125" style="9" customWidth="1"/>
    <col min="16" max="16" width="8.7109375" style="9" customWidth="1"/>
    <col min="17" max="17" width="8.28515625" style="9" customWidth="1"/>
    <col min="18" max="18" width="9.42578125" style="9" customWidth="1"/>
    <col min="19" max="20" width="5.7109375" style="9" customWidth="1"/>
    <col min="21" max="21" width="7.7109375" style="9" customWidth="1"/>
    <col min="22" max="22" width="4.28515625" style="9" customWidth="1"/>
    <col min="23" max="16384" width="9" style="9"/>
  </cols>
  <sheetData>
    <row r="1" spans="1:19">
      <c r="A1" s="10" t="s">
        <v>277</v>
      </c>
      <c r="D1" s="11"/>
    </row>
    <row r="2" spans="1:19">
      <c r="A2" s="10" t="s">
        <v>278</v>
      </c>
      <c r="B2" s="12"/>
      <c r="C2" s="12"/>
      <c r="D2" s="12"/>
      <c r="E2" s="14"/>
      <c r="F2" s="14"/>
      <c r="G2" s="14"/>
      <c r="H2" s="14"/>
      <c r="M2" s="94" t="s">
        <v>279</v>
      </c>
      <c r="N2" s="9" t="s">
        <v>280</v>
      </c>
      <c r="O2" s="14"/>
      <c r="P2" s="14"/>
    </row>
    <row r="3" spans="1:19">
      <c r="A3" s="10"/>
      <c r="B3" s="12"/>
      <c r="C3" s="12"/>
      <c r="D3" s="12"/>
      <c r="E3" s="14"/>
      <c r="F3" s="14"/>
      <c r="G3" s="14"/>
      <c r="H3" s="14"/>
      <c r="M3" s="94" t="s">
        <v>281</v>
      </c>
      <c r="N3" s="14" t="s">
        <v>4</v>
      </c>
      <c r="O3" s="14"/>
      <c r="P3" s="14"/>
    </row>
    <row r="4" spans="1:19">
      <c r="A4" s="15" t="s">
        <v>282</v>
      </c>
      <c r="B4" s="12"/>
      <c r="C4" s="12"/>
      <c r="D4" s="12"/>
      <c r="E4" s="14"/>
      <c r="F4" s="14"/>
      <c r="G4" s="14"/>
      <c r="H4" s="14"/>
      <c r="M4" s="94" t="s">
        <v>283</v>
      </c>
      <c r="N4" s="14" t="s">
        <v>284</v>
      </c>
      <c r="O4" s="14"/>
      <c r="P4" s="14"/>
    </row>
    <row r="5" spans="1:19">
      <c r="A5" s="440" t="s">
        <v>285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95"/>
    </row>
    <row r="6" spans="1:19">
      <c r="A6" s="440" t="s">
        <v>349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95"/>
    </row>
    <row r="7" spans="1:19" ht="9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9" ht="18.75">
      <c r="A8" s="441" t="s">
        <v>399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9" ht="11.25" customHeight="1"/>
    <row r="10" spans="1:19" hidden="1"/>
    <row r="11" spans="1:19" hidden="1"/>
    <row r="12" spans="1:19" ht="16.5" customHeight="1">
      <c r="A12" s="442" t="s">
        <v>288</v>
      </c>
      <c r="B12" s="442" t="s">
        <v>289</v>
      </c>
      <c r="C12" s="443" t="s">
        <v>0</v>
      </c>
      <c r="D12" s="442" t="s">
        <v>290</v>
      </c>
      <c r="E12" s="443" t="s">
        <v>291</v>
      </c>
      <c r="F12" s="96"/>
      <c r="G12" s="443" t="s">
        <v>293</v>
      </c>
      <c r="H12" s="97"/>
      <c r="I12" s="493" t="s">
        <v>351</v>
      </c>
      <c r="J12" s="493"/>
      <c r="K12" s="493"/>
      <c r="L12" s="493"/>
      <c r="M12" s="492" t="s">
        <v>352</v>
      </c>
      <c r="N12" s="492"/>
      <c r="O12" s="492"/>
      <c r="P12" s="492"/>
      <c r="Q12" s="494" t="s">
        <v>353</v>
      </c>
      <c r="R12" s="495" t="s">
        <v>354</v>
      </c>
      <c r="S12" s="496" t="s">
        <v>295</v>
      </c>
    </row>
    <row r="13" spans="1:19" ht="18" customHeight="1">
      <c r="A13" s="442"/>
      <c r="B13" s="442"/>
      <c r="C13" s="443"/>
      <c r="D13" s="442"/>
      <c r="E13" s="443"/>
      <c r="F13" s="98" t="s">
        <v>292</v>
      </c>
      <c r="G13" s="443"/>
      <c r="H13" s="99" t="s">
        <v>2</v>
      </c>
      <c r="I13" s="497">
        <v>1</v>
      </c>
      <c r="J13" s="498">
        <v>2</v>
      </c>
      <c r="K13" s="500">
        <v>3</v>
      </c>
      <c r="L13" s="112" t="s">
        <v>312</v>
      </c>
      <c r="M13" s="101" t="s">
        <v>355</v>
      </c>
      <c r="N13" s="102" t="s">
        <v>356</v>
      </c>
      <c r="O13" s="112" t="s">
        <v>312</v>
      </c>
      <c r="P13" s="104" t="s">
        <v>357</v>
      </c>
      <c r="Q13" s="494"/>
      <c r="R13" s="495"/>
      <c r="S13" s="496"/>
    </row>
    <row r="14" spans="1:19" ht="18" customHeight="1">
      <c r="A14" s="442"/>
      <c r="B14" s="442"/>
      <c r="C14" s="443"/>
      <c r="D14" s="442"/>
      <c r="E14" s="443"/>
      <c r="F14" s="105"/>
      <c r="G14" s="443"/>
      <c r="H14" s="106"/>
      <c r="I14" s="497"/>
      <c r="J14" s="498"/>
      <c r="K14" s="500"/>
      <c r="L14" s="155" t="s">
        <v>358</v>
      </c>
      <c r="M14" s="108" t="s">
        <v>395</v>
      </c>
      <c r="N14" s="109" t="s">
        <v>395</v>
      </c>
      <c r="O14" s="110" t="s">
        <v>360</v>
      </c>
      <c r="P14" s="34"/>
      <c r="Q14" s="111" t="s">
        <v>359</v>
      </c>
      <c r="R14" s="495"/>
      <c r="S14" s="496"/>
    </row>
    <row r="15" spans="1:19" ht="18" customHeight="1">
      <c r="A15" s="427">
        <v>1</v>
      </c>
      <c r="B15" s="375" t="s">
        <v>71</v>
      </c>
      <c r="C15" s="376" t="s">
        <v>72</v>
      </c>
      <c r="D15" s="377">
        <v>7</v>
      </c>
      <c r="E15" s="378" t="s">
        <v>52</v>
      </c>
      <c r="F15" s="378" t="s">
        <v>4</v>
      </c>
      <c r="G15" s="379" t="s">
        <v>309</v>
      </c>
      <c r="H15" s="378" t="s">
        <v>53</v>
      </c>
      <c r="I15" s="406">
        <v>8</v>
      </c>
      <c r="J15" s="407">
        <v>10</v>
      </c>
      <c r="K15" s="408">
        <v>2</v>
      </c>
      <c r="L15" s="428">
        <f t="shared" ref="L15:L24" si="0">I15+J15+K15</f>
        <v>20</v>
      </c>
      <c r="M15" s="410">
        <v>13</v>
      </c>
      <c r="N15" s="396">
        <v>15</v>
      </c>
      <c r="O15" s="430">
        <f t="shared" ref="O15:O24" si="1">N15+M15</f>
        <v>28</v>
      </c>
      <c r="P15" s="420"/>
      <c r="Q15" s="414">
        <v>45</v>
      </c>
      <c r="R15" s="415">
        <f t="shared" ref="R15:R28" si="2">O15+Q15+L15</f>
        <v>93</v>
      </c>
      <c r="S15" s="397">
        <v>1</v>
      </c>
    </row>
    <row r="16" spans="1:19" ht="18" customHeight="1">
      <c r="A16" s="431">
        <v>2</v>
      </c>
      <c r="B16" s="386">
        <v>801</v>
      </c>
      <c r="C16" s="376" t="s">
        <v>8</v>
      </c>
      <c r="D16" s="377">
        <v>8</v>
      </c>
      <c r="E16" s="378" t="s">
        <v>3</v>
      </c>
      <c r="F16" s="378" t="s">
        <v>4</v>
      </c>
      <c r="G16" s="379" t="s">
        <v>309</v>
      </c>
      <c r="H16" s="378" t="s">
        <v>5</v>
      </c>
      <c r="I16" s="416">
        <v>8</v>
      </c>
      <c r="J16" s="417">
        <v>10</v>
      </c>
      <c r="K16" s="418">
        <v>2</v>
      </c>
      <c r="L16" s="432">
        <f t="shared" si="0"/>
        <v>20</v>
      </c>
      <c r="M16" s="420">
        <v>12</v>
      </c>
      <c r="N16" s="434">
        <v>14</v>
      </c>
      <c r="O16" s="412">
        <f t="shared" si="1"/>
        <v>26</v>
      </c>
      <c r="P16" s="426"/>
      <c r="Q16" s="423">
        <v>46</v>
      </c>
      <c r="R16" s="424">
        <f t="shared" si="2"/>
        <v>92</v>
      </c>
      <c r="S16" s="425">
        <v>2</v>
      </c>
    </row>
    <row r="17" spans="1:19" ht="18" customHeight="1">
      <c r="A17" s="431">
        <v>3</v>
      </c>
      <c r="B17" s="375" t="s">
        <v>73</v>
      </c>
      <c r="C17" s="376" t="s">
        <v>74</v>
      </c>
      <c r="D17" s="377">
        <v>7</v>
      </c>
      <c r="E17" s="378" t="s">
        <v>52</v>
      </c>
      <c r="F17" s="378" t="s">
        <v>4</v>
      </c>
      <c r="G17" s="379" t="s">
        <v>309</v>
      </c>
      <c r="H17" s="378" t="s">
        <v>53</v>
      </c>
      <c r="I17" s="416">
        <v>8</v>
      </c>
      <c r="J17" s="417">
        <v>10</v>
      </c>
      <c r="K17" s="418">
        <v>2</v>
      </c>
      <c r="L17" s="432">
        <f t="shared" si="0"/>
        <v>20</v>
      </c>
      <c r="M17" s="420">
        <v>14</v>
      </c>
      <c r="N17" s="434">
        <v>14</v>
      </c>
      <c r="O17" s="412">
        <f t="shared" si="1"/>
        <v>28</v>
      </c>
      <c r="P17" s="426"/>
      <c r="Q17" s="423">
        <v>42</v>
      </c>
      <c r="R17" s="424">
        <f t="shared" si="2"/>
        <v>90</v>
      </c>
      <c r="S17" s="425">
        <v>3</v>
      </c>
    </row>
    <row r="18" spans="1:19" ht="18" customHeight="1">
      <c r="A18" s="30">
        <v>4</v>
      </c>
      <c r="B18" s="6" t="s">
        <v>241</v>
      </c>
      <c r="C18" s="7" t="s">
        <v>242</v>
      </c>
      <c r="D18" s="1">
        <v>5</v>
      </c>
      <c r="E18" s="4" t="s">
        <v>227</v>
      </c>
      <c r="F18" s="5" t="s">
        <v>4</v>
      </c>
      <c r="G18" s="26" t="s">
        <v>309</v>
      </c>
      <c r="H18" s="4" t="s">
        <v>238</v>
      </c>
      <c r="I18" s="114">
        <v>7</v>
      </c>
      <c r="J18" s="115">
        <v>10</v>
      </c>
      <c r="K18" s="116">
        <v>2</v>
      </c>
      <c r="L18" s="338">
        <f t="shared" si="0"/>
        <v>19</v>
      </c>
      <c r="M18" s="118">
        <v>14</v>
      </c>
      <c r="N18" s="151">
        <v>13</v>
      </c>
      <c r="O18" s="339">
        <f t="shared" si="1"/>
        <v>27</v>
      </c>
      <c r="P18" s="123"/>
      <c r="Q18" s="121">
        <v>43</v>
      </c>
      <c r="R18" s="341">
        <f t="shared" si="2"/>
        <v>89</v>
      </c>
      <c r="S18" s="269"/>
    </row>
    <row r="19" spans="1:19" ht="18" customHeight="1">
      <c r="A19" s="30">
        <v>5</v>
      </c>
      <c r="B19" s="6" t="s">
        <v>161</v>
      </c>
      <c r="C19" s="7" t="s">
        <v>162</v>
      </c>
      <c r="D19" s="1">
        <v>6</v>
      </c>
      <c r="E19" s="4" t="s">
        <v>149</v>
      </c>
      <c r="F19" s="5" t="s">
        <v>4</v>
      </c>
      <c r="G19" s="26" t="s">
        <v>309</v>
      </c>
      <c r="H19" s="4" t="s">
        <v>150</v>
      </c>
      <c r="I19" s="114">
        <v>7</v>
      </c>
      <c r="J19" s="115">
        <v>10</v>
      </c>
      <c r="K19" s="116">
        <v>2</v>
      </c>
      <c r="L19" s="338">
        <f t="shared" si="0"/>
        <v>19</v>
      </c>
      <c r="M19" s="118">
        <v>8</v>
      </c>
      <c r="N19" s="151">
        <v>11</v>
      </c>
      <c r="O19" s="339">
        <f t="shared" si="1"/>
        <v>19</v>
      </c>
      <c r="P19" s="123"/>
      <c r="Q19" s="121">
        <v>44</v>
      </c>
      <c r="R19" s="341">
        <f t="shared" si="2"/>
        <v>82</v>
      </c>
      <c r="S19" s="269"/>
    </row>
    <row r="20" spans="1:19" ht="18" customHeight="1">
      <c r="A20" s="30">
        <v>6</v>
      </c>
      <c r="B20" s="6" t="s">
        <v>75</v>
      </c>
      <c r="C20" s="7" t="s">
        <v>76</v>
      </c>
      <c r="D20" s="1">
        <v>7</v>
      </c>
      <c r="E20" s="4" t="s">
        <v>52</v>
      </c>
      <c r="F20" s="4" t="s">
        <v>4</v>
      </c>
      <c r="G20" s="26" t="s">
        <v>309</v>
      </c>
      <c r="H20" s="4" t="s">
        <v>53</v>
      </c>
      <c r="I20" s="114">
        <v>8</v>
      </c>
      <c r="J20" s="115">
        <v>10</v>
      </c>
      <c r="K20" s="116">
        <v>2</v>
      </c>
      <c r="L20" s="338">
        <f t="shared" si="0"/>
        <v>20</v>
      </c>
      <c r="M20" s="118">
        <v>13</v>
      </c>
      <c r="N20" s="151">
        <v>14</v>
      </c>
      <c r="O20" s="339">
        <f t="shared" si="1"/>
        <v>27</v>
      </c>
      <c r="P20" s="123"/>
      <c r="Q20" s="121">
        <v>31</v>
      </c>
      <c r="R20" s="341">
        <f t="shared" si="2"/>
        <v>78</v>
      </c>
      <c r="S20" s="269"/>
    </row>
    <row r="21" spans="1:19" ht="18" customHeight="1">
      <c r="A21" s="30">
        <v>7</v>
      </c>
      <c r="B21" s="6" t="s">
        <v>239</v>
      </c>
      <c r="C21" s="7" t="s">
        <v>240</v>
      </c>
      <c r="D21" s="1">
        <v>5</v>
      </c>
      <c r="E21" s="4" t="s">
        <v>227</v>
      </c>
      <c r="F21" s="5" t="s">
        <v>4</v>
      </c>
      <c r="G21" s="26" t="s">
        <v>309</v>
      </c>
      <c r="H21" s="4" t="s">
        <v>238</v>
      </c>
      <c r="I21" s="114">
        <v>7</v>
      </c>
      <c r="J21" s="115">
        <v>10</v>
      </c>
      <c r="K21" s="116">
        <v>2</v>
      </c>
      <c r="L21" s="338">
        <f t="shared" si="0"/>
        <v>19</v>
      </c>
      <c r="M21" s="118">
        <v>6</v>
      </c>
      <c r="N21" s="151">
        <v>6</v>
      </c>
      <c r="O21" s="339">
        <f t="shared" si="1"/>
        <v>12</v>
      </c>
      <c r="P21" s="123"/>
      <c r="Q21" s="121">
        <v>44</v>
      </c>
      <c r="R21" s="341">
        <f t="shared" si="2"/>
        <v>75</v>
      </c>
      <c r="S21" s="269"/>
    </row>
    <row r="22" spans="1:19" ht="18" customHeight="1">
      <c r="A22" s="30">
        <v>8</v>
      </c>
      <c r="B22" s="2">
        <v>802</v>
      </c>
      <c r="C22" s="3" t="s">
        <v>9</v>
      </c>
      <c r="D22" s="1">
        <v>8</v>
      </c>
      <c r="E22" s="5" t="s">
        <v>3</v>
      </c>
      <c r="F22" s="5" t="s">
        <v>4</v>
      </c>
      <c r="G22" s="26" t="s">
        <v>309</v>
      </c>
      <c r="H22" s="5" t="s">
        <v>5</v>
      </c>
      <c r="I22" s="114">
        <v>8</v>
      </c>
      <c r="J22" s="115">
        <v>10</v>
      </c>
      <c r="K22" s="116">
        <v>2</v>
      </c>
      <c r="L22" s="338">
        <f t="shared" si="0"/>
        <v>20</v>
      </c>
      <c r="M22" s="118">
        <v>8</v>
      </c>
      <c r="N22" s="151">
        <v>11</v>
      </c>
      <c r="O22" s="339">
        <f t="shared" si="1"/>
        <v>19</v>
      </c>
      <c r="P22" s="123"/>
      <c r="Q22" s="121">
        <v>35</v>
      </c>
      <c r="R22" s="341">
        <f t="shared" si="2"/>
        <v>74</v>
      </c>
      <c r="S22" s="269"/>
    </row>
    <row r="23" spans="1:19" ht="18" customHeight="1">
      <c r="A23" s="30">
        <v>9</v>
      </c>
      <c r="B23" s="6" t="s">
        <v>163</v>
      </c>
      <c r="C23" s="7" t="s">
        <v>164</v>
      </c>
      <c r="D23" s="1">
        <v>6</v>
      </c>
      <c r="E23" s="4" t="s">
        <v>149</v>
      </c>
      <c r="F23" s="5" t="s">
        <v>4</v>
      </c>
      <c r="G23" s="26" t="s">
        <v>309</v>
      </c>
      <c r="H23" s="4" t="s">
        <v>150</v>
      </c>
      <c r="I23" s="114">
        <v>7</v>
      </c>
      <c r="J23" s="115">
        <v>10</v>
      </c>
      <c r="K23" s="116">
        <v>2</v>
      </c>
      <c r="L23" s="338">
        <f t="shared" si="0"/>
        <v>19</v>
      </c>
      <c r="M23" s="118">
        <v>3</v>
      </c>
      <c r="N23" s="151">
        <v>6</v>
      </c>
      <c r="O23" s="339">
        <f t="shared" si="1"/>
        <v>9</v>
      </c>
      <c r="P23" s="123"/>
      <c r="Q23" s="121">
        <v>43</v>
      </c>
      <c r="R23" s="341">
        <f t="shared" si="2"/>
        <v>71</v>
      </c>
      <c r="S23" s="269"/>
    </row>
    <row r="24" spans="1:19" ht="18" customHeight="1">
      <c r="A24" s="34">
        <v>10</v>
      </c>
      <c r="B24" s="8" t="s">
        <v>109</v>
      </c>
      <c r="C24" s="3" t="s">
        <v>110</v>
      </c>
      <c r="D24" s="1">
        <v>5</v>
      </c>
      <c r="E24" s="5" t="s">
        <v>97</v>
      </c>
      <c r="F24" s="5" t="s">
        <v>98</v>
      </c>
      <c r="G24" s="26" t="s">
        <v>309</v>
      </c>
      <c r="H24" s="4" t="s">
        <v>99</v>
      </c>
      <c r="I24" s="152">
        <v>2</v>
      </c>
      <c r="J24" s="153">
        <v>2</v>
      </c>
      <c r="K24" s="154">
        <v>1</v>
      </c>
      <c r="L24" s="347">
        <f t="shared" si="0"/>
        <v>5</v>
      </c>
      <c r="M24" s="156">
        <v>13</v>
      </c>
      <c r="N24" s="158">
        <v>12</v>
      </c>
      <c r="O24" s="348">
        <f t="shared" si="1"/>
        <v>25</v>
      </c>
      <c r="P24" s="160"/>
      <c r="Q24" s="161">
        <v>40</v>
      </c>
      <c r="R24" s="162">
        <f t="shared" si="2"/>
        <v>70</v>
      </c>
      <c r="S24" s="272"/>
    </row>
    <row r="25" spans="1:19" ht="18" customHeight="1">
      <c r="A25" s="34">
        <v>11</v>
      </c>
      <c r="B25" s="6" t="s">
        <v>113</v>
      </c>
      <c r="C25" s="7" t="s">
        <v>114</v>
      </c>
      <c r="D25" s="1">
        <v>5</v>
      </c>
      <c r="E25" s="5" t="s">
        <v>97</v>
      </c>
      <c r="F25" s="5" t="s">
        <v>98</v>
      </c>
      <c r="G25" s="26" t="s">
        <v>309</v>
      </c>
      <c r="H25" s="4" t="s">
        <v>99</v>
      </c>
      <c r="I25" s="152">
        <v>5</v>
      </c>
      <c r="J25" s="153">
        <v>5</v>
      </c>
      <c r="K25" s="154">
        <v>1</v>
      </c>
      <c r="L25" s="347">
        <v>11</v>
      </c>
      <c r="M25" s="156">
        <v>14</v>
      </c>
      <c r="N25" s="158">
        <v>12</v>
      </c>
      <c r="O25" s="348">
        <v>26</v>
      </c>
      <c r="P25" s="160"/>
      <c r="Q25" s="161">
        <v>33</v>
      </c>
      <c r="R25" s="162">
        <f t="shared" si="2"/>
        <v>70</v>
      </c>
      <c r="S25" s="273"/>
    </row>
    <row r="26" spans="1:19" ht="18" customHeight="1">
      <c r="A26" s="34">
        <v>12</v>
      </c>
      <c r="B26" s="6" t="s">
        <v>159</v>
      </c>
      <c r="C26" s="7" t="s">
        <v>160</v>
      </c>
      <c r="D26" s="1">
        <v>6</v>
      </c>
      <c r="E26" s="4" t="s">
        <v>149</v>
      </c>
      <c r="F26" s="5" t="s">
        <v>4</v>
      </c>
      <c r="G26" s="26" t="s">
        <v>309</v>
      </c>
      <c r="H26" s="4" t="s">
        <v>150</v>
      </c>
      <c r="I26" s="152">
        <v>7</v>
      </c>
      <c r="J26" s="153">
        <v>10</v>
      </c>
      <c r="K26" s="154">
        <v>2</v>
      </c>
      <c r="L26" s="347">
        <f>I26+J26+K26</f>
        <v>19</v>
      </c>
      <c r="M26" s="156">
        <v>3</v>
      </c>
      <c r="N26" s="158">
        <v>3</v>
      </c>
      <c r="O26" s="348">
        <f>N26+M26</f>
        <v>6</v>
      </c>
      <c r="P26" s="160"/>
      <c r="Q26" s="161">
        <v>27</v>
      </c>
      <c r="R26" s="162">
        <f t="shared" si="2"/>
        <v>52</v>
      </c>
      <c r="S26" s="273"/>
    </row>
    <row r="27" spans="1:19" ht="18" customHeight="1">
      <c r="A27" s="34">
        <v>13</v>
      </c>
      <c r="B27" s="6" t="s">
        <v>111</v>
      </c>
      <c r="C27" s="7" t="s">
        <v>112</v>
      </c>
      <c r="D27" s="1">
        <v>5</v>
      </c>
      <c r="E27" s="5" t="s">
        <v>97</v>
      </c>
      <c r="F27" s="5" t="s">
        <v>98</v>
      </c>
      <c r="G27" s="26" t="s">
        <v>309</v>
      </c>
      <c r="H27" s="4" t="s">
        <v>99</v>
      </c>
      <c r="I27" s="152">
        <v>0</v>
      </c>
      <c r="J27" s="153"/>
      <c r="K27" s="154"/>
      <c r="L27" s="347">
        <f>I27+J27+K27</f>
        <v>0</v>
      </c>
      <c r="M27" s="156"/>
      <c r="N27" s="158"/>
      <c r="O27" s="348">
        <f>N27+M27</f>
        <v>0</v>
      </c>
      <c r="P27" s="160"/>
      <c r="Q27" s="161">
        <v>0</v>
      </c>
      <c r="R27" s="162">
        <f t="shared" si="2"/>
        <v>0</v>
      </c>
      <c r="S27" s="273"/>
    </row>
    <row r="28" spans="1:19" ht="18" customHeight="1">
      <c r="A28" s="34">
        <v>14</v>
      </c>
      <c r="B28" s="6" t="s">
        <v>236</v>
      </c>
      <c r="C28" s="7" t="s">
        <v>237</v>
      </c>
      <c r="D28" s="1">
        <v>5</v>
      </c>
      <c r="E28" s="4" t="s">
        <v>227</v>
      </c>
      <c r="F28" s="5" t="s">
        <v>4</v>
      </c>
      <c r="G28" s="26" t="s">
        <v>309</v>
      </c>
      <c r="H28" s="4" t="s">
        <v>238</v>
      </c>
      <c r="I28" s="152">
        <v>0</v>
      </c>
      <c r="J28" s="153"/>
      <c r="K28" s="154"/>
      <c r="L28" s="347">
        <f>I28+J28+K28</f>
        <v>0</v>
      </c>
      <c r="M28" s="156"/>
      <c r="N28" s="158"/>
      <c r="O28" s="348">
        <f>N28+M28</f>
        <v>0</v>
      </c>
      <c r="P28" s="160"/>
      <c r="Q28" s="161"/>
      <c r="R28" s="162">
        <f t="shared" si="2"/>
        <v>0</v>
      </c>
      <c r="S28" s="273"/>
    </row>
    <row r="29" spans="1:19" ht="18" customHeight="1">
      <c r="A29" s="34">
        <v>15</v>
      </c>
      <c r="I29" s="152"/>
      <c r="J29" s="153"/>
      <c r="K29" s="154"/>
      <c r="L29" s="274">
        <f t="shared" ref="L29" si="3">I29+J29+K29</f>
        <v>0</v>
      </c>
      <c r="M29" s="156"/>
      <c r="N29" s="158"/>
      <c r="O29" s="270">
        <f t="shared" ref="O29" si="4">N29+M29</f>
        <v>0</v>
      </c>
      <c r="P29" s="160"/>
      <c r="Q29" s="161"/>
      <c r="R29" s="271">
        <f t="shared" ref="R29" si="5">O29+Q29+L29</f>
        <v>0</v>
      </c>
      <c r="S29" s="273"/>
    </row>
    <row r="30" spans="1:19" ht="18" customHeight="1">
      <c r="A30" s="34"/>
      <c r="B30" s="34"/>
      <c r="C30" s="165"/>
      <c r="D30" s="165"/>
      <c r="E30" s="166"/>
      <c r="F30" s="165"/>
      <c r="G30" s="167"/>
      <c r="H30" s="167"/>
      <c r="I30" s="168"/>
      <c r="J30" s="169"/>
      <c r="K30" s="170"/>
      <c r="L30" s="155"/>
      <c r="M30" s="171"/>
      <c r="N30" s="173"/>
      <c r="O30" s="270"/>
      <c r="P30" s="174"/>
      <c r="Q30" s="161"/>
      <c r="R30" s="162"/>
      <c r="S30" s="164"/>
    </row>
    <row r="31" spans="1:19" ht="18" customHeight="1">
      <c r="A31" s="34"/>
      <c r="B31" s="34"/>
      <c r="C31" s="165"/>
      <c r="D31" s="165"/>
      <c r="E31" s="166"/>
      <c r="F31" s="165"/>
      <c r="G31" s="167"/>
      <c r="H31" s="167"/>
      <c r="I31" s="168"/>
      <c r="J31" s="169"/>
      <c r="K31" s="170"/>
      <c r="L31" s="155"/>
      <c r="M31" s="171"/>
      <c r="N31" s="173"/>
      <c r="O31" s="159"/>
      <c r="P31" s="174"/>
      <c r="Q31" s="161"/>
      <c r="R31" s="162"/>
      <c r="S31" s="164"/>
    </row>
    <row r="32" spans="1:19">
      <c r="C32" s="10" t="s">
        <v>363</v>
      </c>
    </row>
    <row r="33" spans="3:14">
      <c r="C33" s="10"/>
    </row>
    <row r="35" spans="3:14">
      <c r="D35" s="15" t="s">
        <v>364</v>
      </c>
      <c r="M35" s="9" t="s">
        <v>341</v>
      </c>
    </row>
    <row r="36" spans="3:14">
      <c r="D36" s="175" t="s">
        <v>366</v>
      </c>
      <c r="E36" s="499" t="s">
        <v>367</v>
      </c>
      <c r="F36" s="499"/>
      <c r="G36" s="176" t="s">
        <v>368</v>
      </c>
    </row>
    <row r="37" spans="3:14" ht="40.5" customHeight="1">
      <c r="D37" s="143">
        <v>1</v>
      </c>
      <c r="E37" s="490" t="s">
        <v>400</v>
      </c>
      <c r="F37" s="490"/>
      <c r="G37" s="144" t="s">
        <v>380</v>
      </c>
      <c r="M37" s="10" t="s">
        <v>365</v>
      </c>
    </row>
    <row r="38" spans="3:14" ht="27.75" customHeight="1">
      <c r="D38" s="143">
        <v>2</v>
      </c>
      <c r="E38" s="490" t="s">
        <v>401</v>
      </c>
      <c r="F38" s="490"/>
      <c r="G38" s="144" t="s">
        <v>374</v>
      </c>
    </row>
    <row r="39" spans="3:14" ht="48.75" customHeight="1">
      <c r="D39" s="145">
        <v>3</v>
      </c>
      <c r="E39" s="491" t="s">
        <v>402</v>
      </c>
      <c r="F39" s="491"/>
      <c r="G39" s="146" t="s">
        <v>403</v>
      </c>
      <c r="M39" s="10" t="s">
        <v>371</v>
      </c>
    </row>
    <row r="41" spans="3:14">
      <c r="D41" s="15" t="s">
        <v>376</v>
      </c>
    </row>
    <row r="42" spans="3:14">
      <c r="D42" s="175" t="s">
        <v>366</v>
      </c>
      <c r="E42" s="499" t="s">
        <v>367</v>
      </c>
      <c r="F42" s="499"/>
      <c r="G42" s="176" t="s">
        <v>368</v>
      </c>
      <c r="M42" s="10" t="s">
        <v>375</v>
      </c>
    </row>
    <row r="43" spans="3:14" ht="62.25" customHeight="1">
      <c r="D43" s="143">
        <v>1</v>
      </c>
      <c r="E43" s="490" t="s">
        <v>404</v>
      </c>
      <c r="F43" s="490"/>
      <c r="G43" s="144" t="s">
        <v>378</v>
      </c>
    </row>
    <row r="44" spans="3:14" ht="54.75" customHeight="1">
      <c r="D44" s="143">
        <v>2</v>
      </c>
      <c r="E44" s="490" t="s">
        <v>405</v>
      </c>
      <c r="F44" s="490"/>
      <c r="G44" s="144" t="s">
        <v>406</v>
      </c>
    </row>
    <row r="45" spans="3:14" ht="39" customHeight="1">
      <c r="D45" s="145">
        <v>3</v>
      </c>
      <c r="E45" s="491" t="s">
        <v>407</v>
      </c>
      <c r="F45" s="491"/>
      <c r="G45" s="146" t="s">
        <v>403</v>
      </c>
      <c r="H45" s="183"/>
      <c r="I45" s="184"/>
      <c r="J45" s="184"/>
      <c r="K45" s="184"/>
      <c r="L45" s="184"/>
      <c r="M45" s="184"/>
      <c r="N45" s="184"/>
    </row>
    <row r="47" spans="3:14" ht="18" customHeight="1">
      <c r="D47" s="15" t="s">
        <v>381</v>
      </c>
    </row>
    <row r="48" spans="3:14">
      <c r="D48" s="141" t="s">
        <v>366</v>
      </c>
      <c r="E48" s="489" t="s">
        <v>367</v>
      </c>
      <c r="F48" s="489"/>
      <c r="G48" s="489"/>
      <c r="H48" s="489"/>
      <c r="I48" s="142" t="s">
        <v>368</v>
      </c>
    </row>
    <row r="49" spans="4:9" ht="43.5" customHeight="1">
      <c r="D49" s="143">
        <v>1</v>
      </c>
      <c r="E49" s="490" t="s">
        <v>408</v>
      </c>
      <c r="F49" s="490"/>
      <c r="G49" s="490"/>
      <c r="H49" s="490"/>
      <c r="I49" s="144" t="s">
        <v>409</v>
      </c>
    </row>
    <row r="50" spans="4:9" ht="33.75" customHeight="1">
      <c r="D50" s="145">
        <v>2</v>
      </c>
      <c r="E50" s="491" t="s">
        <v>410</v>
      </c>
      <c r="F50" s="491"/>
      <c r="G50" s="491"/>
      <c r="H50" s="491"/>
      <c r="I50" s="146" t="s">
        <v>411</v>
      </c>
    </row>
  </sheetData>
  <sheetProtection selectLockedCells="1" selectUnlockedCells="1"/>
  <sortState ref="B15:R28">
    <sortCondition descending="1" ref="R15:R28"/>
  </sortState>
  <mergeCells count="28">
    <mergeCell ref="A5:O5"/>
    <mergeCell ref="A6:O6"/>
    <mergeCell ref="A8:P8"/>
    <mergeCell ref="A12:A14"/>
    <mergeCell ref="B12:B14"/>
    <mergeCell ref="C12:C14"/>
    <mergeCell ref="D12:D14"/>
    <mergeCell ref="E12:E14"/>
    <mergeCell ref="G12:G14"/>
    <mergeCell ref="I12:L12"/>
    <mergeCell ref="E43:F43"/>
    <mergeCell ref="M12:P12"/>
    <mergeCell ref="Q12:Q13"/>
    <mergeCell ref="R12:R14"/>
    <mergeCell ref="S12:S14"/>
    <mergeCell ref="I13:I14"/>
    <mergeCell ref="J13:J14"/>
    <mergeCell ref="K13:K14"/>
    <mergeCell ref="E36:F36"/>
    <mergeCell ref="E37:F37"/>
    <mergeCell ref="E38:F38"/>
    <mergeCell ref="E39:F39"/>
    <mergeCell ref="E42:F42"/>
    <mergeCell ref="E44:F44"/>
    <mergeCell ref="E45:F45"/>
    <mergeCell ref="E48:H48"/>
    <mergeCell ref="E49:H49"/>
    <mergeCell ref="E50:H50"/>
  </mergeCells>
  <printOptions horizontalCentered="1"/>
  <pageMargins left="0.2361111111111111" right="0.2361111111111111" top="0.35416666666666669" bottom="0.94513888888888886" header="0.51180555555555551" footer="0.6694444444444444"/>
  <pageSetup paperSize="9" scale="68" firstPageNumber="0" orientation="landscape" horizontalDpi="300" verticalDpi="300" r:id="rId1"/>
  <headerFooter alignWithMargins="0">
    <oddFooter>&amp;L&amp;"Calibri,Regular"&amp;11Чланови комисије:         1. ____________________________________                                              2.____________________________________                                              3. __________________________________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</vt:i4>
      </vt:variant>
    </vt:vector>
  </HeadingPairs>
  <TitlesOfParts>
    <vt:vector size="32" baseType="lpstr">
      <vt:lpstr>5 разред </vt:lpstr>
      <vt:lpstr>6 разред</vt:lpstr>
      <vt:lpstr>7 разред </vt:lpstr>
      <vt:lpstr>8 разред</vt:lpstr>
      <vt:lpstr>ИЗЛОЖБА</vt:lpstr>
      <vt:lpstr>РАКЕТНО</vt:lpstr>
      <vt:lpstr>АВИО</vt:lpstr>
      <vt:lpstr>БРОДО</vt:lpstr>
      <vt:lpstr>АУТО</vt:lpstr>
      <vt:lpstr>IOP2</vt:lpstr>
      <vt:lpstr>'5 разред '!__xlnm.Print_Area</vt:lpstr>
      <vt:lpstr>'6 разред'!__xlnm.Print_Area</vt:lpstr>
      <vt:lpstr>'7 разред '!__xlnm.Print_Area</vt:lpstr>
      <vt:lpstr>'8 разред'!__xlnm.Print_Area</vt:lpstr>
      <vt:lpstr>'IOP2'!__xlnm.Print_Area</vt:lpstr>
      <vt:lpstr>АВИО!__xlnm.Print_Area</vt:lpstr>
      <vt:lpstr>АУТО!__xlnm.Print_Area</vt:lpstr>
      <vt:lpstr>БРОДО!__xlnm.Print_Area</vt:lpstr>
      <vt:lpstr>РАКЕТНО!__xlnm.Print_Area</vt:lpstr>
      <vt:lpstr>'7 разред '!_GoBack</vt:lpstr>
      <vt:lpstr>'5 разред '!Excel_BuiltIn__FilterDatabase</vt:lpstr>
      <vt:lpstr>'6 разред'!Excel_BuiltIn__FilterDatabase</vt:lpstr>
      <vt:lpstr>'7 разред '!Excel_BuiltIn__FilterDatabase</vt:lpstr>
      <vt:lpstr>'5 разред '!Print_Area</vt:lpstr>
      <vt:lpstr>'6 разред'!Print_Area</vt:lpstr>
      <vt:lpstr>'7 разред '!Print_Area</vt:lpstr>
      <vt:lpstr>'8 разред'!Print_Area</vt:lpstr>
      <vt:lpstr>'IOP2'!Print_Area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Korisnik</cp:lastModifiedBy>
  <cp:lastPrinted>2019-03-16T16:04:08Z</cp:lastPrinted>
  <dcterms:created xsi:type="dcterms:W3CDTF">2019-03-12T06:30:08Z</dcterms:created>
  <dcterms:modified xsi:type="dcterms:W3CDTF">2019-03-18T16:01:10Z</dcterms:modified>
</cp:coreProperties>
</file>